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STEMA\INFORMACIÓN FUNDAMENTAL\Fracciones\FRACCIÓN VI\Inciso n\2025\ESTADISTICAS ACUMULADO\"/>
    </mc:Choice>
  </mc:AlternateContent>
  <xr:revisionPtr revIDLastSave="0" documentId="8_{8343A8E6-6DEB-4207-94FB-FCF9A9733ABB}" xr6:coauthVersionLast="47" xr6:coauthVersionMax="47" xr10:uidLastSave="{00000000-0000-0000-0000-000000000000}"/>
  <bookViews>
    <workbookView xWindow="-120" yWindow="-120" windowWidth="29040" windowHeight="15720" tabRatio="777" firstSheet="3" activeTab="17" xr2:uid="{B6AF7E0B-E07F-4A9E-B628-48CE0FF111D5}"/>
  </bookViews>
  <sheets>
    <sheet name="Nov-2025" sheetId="36" r:id="rId1"/>
    <sheet name="Oct-2025" sheetId="35" r:id="rId2"/>
    <sheet name="Sep-2025" sheetId="34" r:id="rId3"/>
    <sheet name="Agos-2025" sheetId="33" r:id="rId4"/>
    <sheet name="Julio-2025" sheetId="32" r:id="rId5"/>
    <sheet name="Junio-2025" sheetId="31" r:id="rId6"/>
    <sheet name="Mayo-2025" sheetId="30" r:id="rId7"/>
    <sheet name="Abril-2025" sheetId="29" r:id="rId8"/>
    <sheet name="Marzo-2025" sheetId="28" r:id="rId9"/>
    <sheet name="Feb-2025" sheetId="27" r:id="rId10"/>
    <sheet name="Enero-2025" sheetId="26" r:id="rId11"/>
    <sheet name="24-Jul" sheetId="8" state="hidden" r:id="rId12"/>
    <sheet name="24-Ago" sheetId="9" state="hidden" r:id="rId13"/>
    <sheet name="24-Sep" sheetId="10" state="hidden" r:id="rId14"/>
    <sheet name="24-Oct" sheetId="11" state="hidden" r:id="rId15"/>
    <sheet name="24-Nov" sheetId="12" state="hidden" r:id="rId16"/>
    <sheet name="24-Dic" sheetId="13" state="hidden" r:id="rId17"/>
    <sheet name="Acumulado25" sheetId="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6" l="1"/>
  <c r="C6" i="36" s="1"/>
  <c r="J13" i="36"/>
  <c r="I13" i="36"/>
  <c r="E13" i="36"/>
  <c r="D13" i="36"/>
  <c r="L4" i="36"/>
  <c r="K4" i="36"/>
  <c r="J4" i="36"/>
  <c r="J6" i="36" s="1"/>
  <c r="E4" i="36"/>
  <c r="E6" i="36" s="1"/>
  <c r="D4" i="36"/>
  <c r="C4" i="36"/>
  <c r="C15" i="35"/>
  <c r="C6" i="35" s="1"/>
  <c r="J13" i="35"/>
  <c r="I13" i="35"/>
  <c r="E13" i="35"/>
  <c r="D13" i="35"/>
  <c r="L4" i="35"/>
  <c r="L6" i="35" s="1"/>
  <c r="K4" i="35"/>
  <c r="K6" i="35" s="1"/>
  <c r="J4" i="35"/>
  <c r="J6" i="35" s="1"/>
  <c r="E4" i="35"/>
  <c r="E6" i="35" s="1"/>
  <c r="D4" i="35"/>
  <c r="D6" i="35" s="1"/>
  <c r="C4" i="35"/>
  <c r="E4" i="34"/>
  <c r="C15" i="34"/>
  <c r="C6" i="34" s="1"/>
  <c r="J13" i="34"/>
  <c r="I13" i="34"/>
  <c r="E13" i="34"/>
  <c r="D13" i="34"/>
  <c r="L4" i="34"/>
  <c r="K4" i="34"/>
  <c r="J4" i="34"/>
  <c r="J6" i="34" s="1"/>
  <c r="D4" i="34"/>
  <c r="C4" i="34"/>
  <c r="C15" i="33"/>
  <c r="J13" i="33"/>
  <c r="I13" i="33"/>
  <c r="E13" i="33"/>
  <c r="D13" i="33"/>
  <c r="L6" i="33"/>
  <c r="J6" i="33"/>
  <c r="E6" i="33"/>
  <c r="C6" i="33"/>
  <c r="L4" i="33"/>
  <c r="K4" i="33"/>
  <c r="K6" i="33" s="1"/>
  <c r="J4" i="33"/>
  <c r="E4" i="33"/>
  <c r="D4" i="33"/>
  <c r="D6" i="33" s="1"/>
  <c r="C4" i="33"/>
  <c r="C15" i="32"/>
  <c r="C6" i="32" s="1"/>
  <c r="J13" i="32"/>
  <c r="I13" i="32"/>
  <c r="E13" i="32"/>
  <c r="D13" i="32"/>
  <c r="L4" i="32"/>
  <c r="K4" i="32"/>
  <c r="J4" i="32"/>
  <c r="J6" i="32" s="1"/>
  <c r="E4" i="32"/>
  <c r="D4" i="32"/>
  <c r="C4" i="32"/>
  <c r="D13" i="31"/>
  <c r="C15" i="31"/>
  <c r="C6" i="31" s="1"/>
  <c r="J13" i="31"/>
  <c r="I13" i="31"/>
  <c r="E13" i="31"/>
  <c r="L4" i="31"/>
  <c r="K4" i="31"/>
  <c r="J4" i="31"/>
  <c r="J6" i="31" s="1"/>
  <c r="E4" i="31"/>
  <c r="D4" i="31"/>
  <c r="C4" i="31"/>
  <c r="C15" i="30"/>
  <c r="C6" i="30" s="1"/>
  <c r="J13" i="30"/>
  <c r="I13" i="30"/>
  <c r="E13" i="30"/>
  <c r="D13" i="30"/>
  <c r="L4" i="30"/>
  <c r="K4" i="30"/>
  <c r="J4" i="30"/>
  <c r="J6" i="30" s="1"/>
  <c r="E4" i="30"/>
  <c r="D4" i="30"/>
  <c r="C4" i="30"/>
  <c r="C15" i="29"/>
  <c r="C6" i="29" s="1"/>
  <c r="J13" i="29"/>
  <c r="I13" i="29"/>
  <c r="E13" i="29"/>
  <c r="D13" i="29"/>
  <c r="L4" i="29"/>
  <c r="K4" i="29"/>
  <c r="J4" i="29"/>
  <c r="J6" i="29" s="1"/>
  <c r="E4" i="29"/>
  <c r="D4" i="29"/>
  <c r="C4" i="29"/>
  <c r="D4" i="28"/>
  <c r="C15" i="28"/>
  <c r="C6" i="28" s="1"/>
  <c r="J13" i="28"/>
  <c r="I13" i="28"/>
  <c r="E13" i="28"/>
  <c r="D13" i="28"/>
  <c r="L4" i="28"/>
  <c r="K4" i="28"/>
  <c r="J4" i="28"/>
  <c r="J6" i="28" s="1"/>
  <c r="E4" i="28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D6" i="27" s="1"/>
  <c r="C4" i="27"/>
  <c r="C15" i="26"/>
  <c r="L6" i="36" l="1"/>
  <c r="K6" i="36"/>
  <c r="D6" i="36"/>
  <c r="L6" i="34"/>
  <c r="K6" i="34"/>
  <c r="E6" i="34"/>
  <c r="D6" i="34"/>
  <c r="L6" i="32"/>
  <c r="K6" i="32"/>
  <c r="E6" i="32"/>
  <c r="D6" i="32"/>
  <c r="L6" i="31"/>
  <c r="K6" i="31"/>
  <c r="E6" i="31"/>
  <c r="D6" i="31"/>
  <c r="L6" i="30"/>
  <c r="K6" i="30"/>
  <c r="E6" i="30"/>
  <c r="D6" i="30"/>
  <c r="L6" i="29"/>
  <c r="K6" i="29"/>
  <c r="E6" i="29"/>
  <c r="D6" i="29"/>
  <c r="L6" i="28"/>
  <c r="K6" i="28"/>
  <c r="E6" i="28"/>
  <c r="D6" i="28"/>
  <c r="K6" i="27"/>
  <c r="L6" i="27"/>
  <c r="E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<sst xmlns="http://schemas.openxmlformats.org/spreadsheetml/2006/main" count="875" uniqueCount="47">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</sst>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1439-62A7-47EF-967E-02800019FF19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35</v>
      </c>
      <c r="B3" s="22"/>
      <c r="C3" s="3">
        <v>2174</v>
      </c>
      <c r="D3" s="3">
        <v>5224</v>
      </c>
      <c r="E3" s="18">
        <v>8484</v>
      </c>
      <c r="H3" s="22" t="s">
        <v>35</v>
      </c>
      <c r="I3" s="22"/>
      <c r="J3" s="3">
        <v>1297</v>
      </c>
      <c r="K3" s="3">
        <v>2130</v>
      </c>
      <c r="L3" s="3">
        <v>3851</v>
      </c>
    </row>
    <row r="4" spans="1:20" x14ac:dyDescent="0.25">
      <c r="A4" s="23" t="s">
        <v>6</v>
      </c>
      <c r="B4" s="23"/>
      <c r="C4" s="4">
        <f>SUM(C3)</f>
        <v>2174</v>
      </c>
      <c r="D4" s="4">
        <f>SUM(D3)</f>
        <v>5224</v>
      </c>
      <c r="E4" s="4">
        <f>SUM(E3)</f>
        <v>8484</v>
      </c>
      <c r="H4" s="23" t="s">
        <v>6</v>
      </c>
      <c r="I4" s="23"/>
      <c r="J4" s="4">
        <f>SUM(J3)</f>
        <v>1297</v>
      </c>
      <c r="K4" s="4">
        <f t="shared" ref="K4:L4" si="0">SUM(K3)</f>
        <v>2130</v>
      </c>
      <c r="L4" s="4">
        <f t="shared" si="0"/>
        <v>3851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72.466666666666669</v>
      </c>
      <c r="D6" s="6">
        <f>D4/C4</f>
        <v>2.4029438822447102</v>
      </c>
      <c r="E6" s="6">
        <f>E4/D4</f>
        <v>1.6240428790199082</v>
      </c>
      <c r="H6" s="23" t="s">
        <v>7</v>
      </c>
      <c r="I6" s="23"/>
      <c r="J6" s="6">
        <f>J4/A15</f>
        <v>43.233333333333334</v>
      </c>
      <c r="K6" s="6">
        <f>K4/J4</f>
        <v>1.6422513492675406</v>
      </c>
      <c r="L6" s="6">
        <f>L4/K4</f>
        <v>1.807981220657277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1814</v>
      </c>
      <c r="D13" s="8">
        <f>C3/D3</f>
        <v>0.41615620214395099</v>
      </c>
      <c r="E13" s="8">
        <f>D3/E3</f>
        <v>0.61574728901461573</v>
      </c>
      <c r="I13" s="8">
        <f>K3/J3</f>
        <v>1.6422513492675406</v>
      </c>
      <c r="J13" s="8">
        <f>L3/K3</f>
        <v>1.807981220657277</v>
      </c>
      <c r="L13">
        <v>1085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72.466666666666669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4FDC-8100-4503-954D-C71D084843B8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34</v>
      </c>
      <c r="B3" s="22"/>
      <c r="C3" s="3">
        <v>2272</v>
      </c>
      <c r="D3" s="3">
        <v>5009</v>
      </c>
      <c r="E3" s="18">
        <v>9884</v>
      </c>
      <c r="H3" s="22" t="s">
        <v>34</v>
      </c>
      <c r="I3" s="22"/>
      <c r="J3" s="3">
        <v>1268</v>
      </c>
      <c r="K3" s="3">
        <v>2375</v>
      </c>
      <c r="L3" s="3">
        <v>4092</v>
      </c>
    </row>
    <row r="4" spans="1:20" x14ac:dyDescent="0.25">
      <c r="A4" s="23" t="s">
        <v>6</v>
      </c>
      <c r="B4" s="23"/>
      <c r="C4" s="4">
        <f>SUM(C3)</f>
        <v>2272</v>
      </c>
      <c r="D4" s="4">
        <f t="shared" ref="D4:E4" si="0">SUM(D3)</f>
        <v>5009</v>
      </c>
      <c r="E4" s="4">
        <f t="shared" si="0"/>
        <v>9884</v>
      </c>
      <c r="H4" s="23" t="s">
        <v>6</v>
      </c>
      <c r="I4" s="23"/>
      <c r="J4" s="4">
        <f>SUM(J3)</f>
        <v>1268</v>
      </c>
      <c r="K4" s="4">
        <f t="shared" ref="K4:L4" si="1">SUM(K3)</f>
        <v>2375</v>
      </c>
      <c r="L4" s="4">
        <f t="shared" si="1"/>
        <v>4092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75.733333333333334</v>
      </c>
      <c r="D6" s="6">
        <f>D4/C4</f>
        <v>2.2046654929577465</v>
      </c>
      <c r="E6" s="6">
        <f>E4/D4</f>
        <v>1.9732481533240167</v>
      </c>
      <c r="H6" s="23" t="s">
        <v>7</v>
      </c>
      <c r="I6" s="23"/>
      <c r="J6" s="6">
        <f>J4/A15</f>
        <v>42.266666666666666</v>
      </c>
      <c r="K6" s="6">
        <f>K4/J4</f>
        <v>1.8730283911671923</v>
      </c>
      <c r="L6" s="6">
        <f>L4/K4</f>
        <v>1.7229473684210526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1517</v>
      </c>
      <c r="D13" s="8">
        <f>C3/D3</f>
        <v>0.45358354961070074</v>
      </c>
      <c r="E13" s="8">
        <f>D3/E3</f>
        <v>0.50677863213273977</v>
      </c>
      <c r="I13" s="8">
        <f>K3/J3</f>
        <v>1.8730283911671923</v>
      </c>
      <c r="J13" s="8">
        <f>L3/K3</f>
        <v>1.7229473684210526</v>
      </c>
      <c r="L13">
        <v>1129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75.733333333333334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K18" sqref="K1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33</v>
      </c>
      <c r="B3" s="22"/>
      <c r="C3" s="3">
        <v>1212</v>
      </c>
      <c r="D3" s="3">
        <v>4130</v>
      </c>
      <c r="E3" s="18">
        <v>8697</v>
      </c>
      <c r="H3" s="22" t="s">
        <v>33</v>
      </c>
      <c r="I3" s="22"/>
      <c r="J3" s="3">
        <v>669</v>
      </c>
      <c r="K3" s="3">
        <v>1082</v>
      </c>
      <c r="L3" s="3">
        <v>2106</v>
      </c>
    </row>
    <row r="4" spans="1:20" x14ac:dyDescent="0.25">
      <c r="A4" s="23" t="s">
        <v>6</v>
      </c>
      <c r="B4" s="23"/>
      <c r="C4" s="4">
        <f>SUM(C3)</f>
        <v>1212</v>
      </c>
      <c r="D4" s="4">
        <f t="shared" ref="D4:E4" si="0">SUM(D3)</f>
        <v>4130</v>
      </c>
      <c r="E4" s="4">
        <f t="shared" si="0"/>
        <v>8697</v>
      </c>
      <c r="H4" s="23" t="s">
        <v>6</v>
      </c>
      <c r="I4" s="23"/>
      <c r="J4" s="4">
        <f>SUM(J3)</f>
        <v>669</v>
      </c>
      <c r="K4" s="4">
        <f t="shared" ref="K4:L4" si="1">SUM(K3)</f>
        <v>1082</v>
      </c>
      <c r="L4" s="4">
        <f t="shared" si="1"/>
        <v>2106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40.4</v>
      </c>
      <c r="D6" s="6">
        <f>D4/C4</f>
        <v>3.4075907590759078</v>
      </c>
      <c r="E6" s="6">
        <f>E4/D4</f>
        <v>2.1058111380145279</v>
      </c>
      <c r="H6" s="23" t="s">
        <v>7</v>
      </c>
      <c r="I6" s="23"/>
      <c r="J6" s="6">
        <f>J4/A15</f>
        <v>22.3</v>
      </c>
      <c r="K6" s="6">
        <f>K4/J4</f>
        <v>1.6173393124065769</v>
      </c>
      <c r="L6" s="6">
        <f>L4/K4</f>
        <v>1.9463955637707948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865</v>
      </c>
      <c r="D13" s="8">
        <f>C3/D3</f>
        <v>0.29346246973365619</v>
      </c>
      <c r="E13" s="8">
        <f>D3/E3</f>
        <v>0.47487639415890537</v>
      </c>
      <c r="I13" s="8">
        <f>K3/J3</f>
        <v>1.6173393124065769</v>
      </c>
      <c r="J13" s="8">
        <f>L3/K3</f>
        <v>1.9463955637707948</v>
      </c>
      <c r="L13">
        <v>579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40.4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41</v>
      </c>
      <c r="C3" s="22"/>
      <c r="D3" s="3">
        <f>C14</f>
        <v>0</v>
      </c>
      <c r="E3" s="3">
        <f t="shared" ref="E3:F3" si="0">D14</f>
        <v>0</v>
      </c>
      <c r="F3" s="3">
        <f t="shared" si="0"/>
        <v>0</v>
      </c>
      <c r="I3" s="22" t="s">
        <v>41</v>
      </c>
      <c r="J3" s="22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C15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2" t="s">
        <v>41</v>
      </c>
      <c r="B14" s="22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C7:D7"/>
    <mergeCell ref="J7:K7"/>
    <mergeCell ref="A14:B14"/>
    <mergeCell ref="B5:C5"/>
    <mergeCell ref="I5:J5"/>
    <mergeCell ref="B6:C6"/>
    <mergeCell ref="I6:J6"/>
    <mergeCell ref="B3:C3"/>
    <mergeCell ref="I3:J3"/>
    <mergeCell ref="B4:C4"/>
    <mergeCell ref="I4:J4"/>
    <mergeCell ref="B1:F1"/>
    <mergeCell ref="I1:M1"/>
    <mergeCell ref="B2:C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42</v>
      </c>
      <c r="C3" s="22"/>
      <c r="D3" s="3">
        <f>C15</f>
        <v>0</v>
      </c>
      <c r="E3" s="3">
        <f t="shared" ref="E3:F3" si="0">D15</f>
        <v>0</v>
      </c>
      <c r="F3" s="3">
        <f t="shared" si="0"/>
        <v>0</v>
      </c>
      <c r="I3" s="22" t="s">
        <v>42</v>
      </c>
      <c r="J3" s="22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C16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42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C7:D7"/>
    <mergeCell ref="J7:K7"/>
    <mergeCell ref="A15:B15"/>
    <mergeCell ref="B4:C4"/>
    <mergeCell ref="I4:J4"/>
    <mergeCell ref="B5:C5"/>
    <mergeCell ref="I5:J5"/>
    <mergeCell ref="B6:C6"/>
    <mergeCell ref="I6:J6"/>
    <mergeCell ref="B1:F1"/>
    <mergeCell ref="I1:M1"/>
    <mergeCell ref="B2:C2"/>
    <mergeCell ref="I2:J2"/>
    <mergeCell ref="B3:C3"/>
    <mergeCell ref="I3:J3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43</v>
      </c>
      <c r="B3" s="22"/>
      <c r="C3" s="3">
        <f>C14</f>
        <v>0</v>
      </c>
      <c r="D3" s="3">
        <f t="shared" ref="D3:E3" si="0">D14</f>
        <v>0</v>
      </c>
      <c r="E3" s="3">
        <f t="shared" si="0"/>
        <v>0</v>
      </c>
      <c r="H3" s="22" t="s">
        <v>43</v>
      </c>
      <c r="I3" s="22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C15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2" t="s">
        <v>43</v>
      </c>
      <c r="B14" s="22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5:B5"/>
    <mergeCell ref="H5:I5"/>
    <mergeCell ref="A6:B6"/>
    <mergeCell ref="H6:I6"/>
    <mergeCell ref="A3:B3"/>
    <mergeCell ref="H3:I3"/>
    <mergeCell ref="A4:B4"/>
    <mergeCell ref="H4:I4"/>
    <mergeCell ref="B1:F1"/>
    <mergeCell ref="I1:M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44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44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44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B1:F1"/>
    <mergeCell ref="I1:M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35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35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35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A1:E1"/>
    <mergeCell ref="H1:L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37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37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37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A1:E1"/>
    <mergeCell ref="H1:L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D11" sqref="D11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5" t="s">
        <v>0</v>
      </c>
      <c r="B1" s="25"/>
      <c r="C1" s="25"/>
      <c r="D1" s="25"/>
      <c r="F1" s="25" t="s">
        <v>1</v>
      </c>
      <c r="G1" s="25"/>
      <c r="H1" s="25"/>
      <c r="I1" s="25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1212</v>
      </c>
      <c r="C3" s="3">
        <v>4130</v>
      </c>
      <c r="D3" s="18">
        <v>8697</v>
      </c>
      <c r="F3" s="10" t="s">
        <v>33</v>
      </c>
      <c r="G3" s="3">
        <v>669</v>
      </c>
      <c r="H3" s="3">
        <v>1082</v>
      </c>
      <c r="I3" s="3">
        <v>2106</v>
      </c>
    </row>
    <row r="4" spans="1:13" x14ac:dyDescent="0.25">
      <c r="A4" s="13" t="s">
        <v>34</v>
      </c>
      <c r="B4" s="3">
        <v>2272</v>
      </c>
      <c r="C4" s="3">
        <v>5009</v>
      </c>
      <c r="D4" s="18">
        <v>9884</v>
      </c>
      <c r="F4" s="13" t="s">
        <v>34</v>
      </c>
      <c r="G4" s="3">
        <v>1268</v>
      </c>
      <c r="H4" s="3">
        <v>2375</v>
      </c>
      <c r="I4" s="3">
        <v>4092</v>
      </c>
    </row>
    <row r="5" spans="1:13" x14ac:dyDescent="0.25">
      <c r="A5" s="10" t="s">
        <v>36</v>
      </c>
      <c r="B5" s="3">
        <v>1957</v>
      </c>
      <c r="C5" s="3">
        <v>5080</v>
      </c>
      <c r="D5" s="18">
        <v>10147</v>
      </c>
      <c r="F5" s="10" t="s">
        <v>36</v>
      </c>
      <c r="G5" s="3">
        <v>1042</v>
      </c>
      <c r="H5" s="3">
        <v>1494</v>
      </c>
      <c r="I5" s="3">
        <v>2453</v>
      </c>
    </row>
    <row r="6" spans="1:13" x14ac:dyDescent="0.25">
      <c r="A6" s="13" t="s">
        <v>38</v>
      </c>
      <c r="B6" s="3">
        <v>1442</v>
      </c>
      <c r="C6" s="3">
        <v>3991</v>
      </c>
      <c r="D6" s="18">
        <v>8198</v>
      </c>
      <c r="F6" s="13" t="s">
        <v>38</v>
      </c>
      <c r="G6" s="3">
        <v>670</v>
      </c>
      <c r="H6" s="3">
        <v>945</v>
      </c>
      <c r="I6" s="3">
        <v>1616</v>
      </c>
    </row>
    <row r="7" spans="1:13" x14ac:dyDescent="0.25">
      <c r="A7" s="10" t="s">
        <v>39</v>
      </c>
      <c r="B7" s="3">
        <v>1777</v>
      </c>
      <c r="C7" s="3">
        <v>4583</v>
      </c>
      <c r="D7" s="18">
        <v>9599</v>
      </c>
      <c r="F7" s="10" t="s">
        <v>39</v>
      </c>
      <c r="G7" s="3">
        <v>825</v>
      </c>
      <c r="H7" s="3">
        <v>1546</v>
      </c>
      <c r="I7" s="3">
        <v>2920</v>
      </c>
    </row>
    <row r="8" spans="1:13" x14ac:dyDescent="0.25">
      <c r="A8" s="13" t="s">
        <v>40</v>
      </c>
      <c r="B8" s="3">
        <v>1431</v>
      </c>
      <c r="C8" s="3">
        <v>4385</v>
      </c>
      <c r="D8" s="18">
        <v>8808</v>
      </c>
      <c r="F8" s="13" t="s">
        <v>40</v>
      </c>
      <c r="G8" s="3">
        <v>758</v>
      </c>
      <c r="H8" s="3">
        <v>1299</v>
      </c>
      <c r="I8" s="3">
        <v>2920</v>
      </c>
    </row>
    <row r="9" spans="1:13" ht="13.5" customHeight="1" x14ac:dyDescent="0.25">
      <c r="A9" s="10" t="s">
        <v>41</v>
      </c>
      <c r="B9" s="3">
        <v>1690</v>
      </c>
      <c r="C9" s="3">
        <v>5205</v>
      </c>
      <c r="D9" s="18">
        <v>9320</v>
      </c>
      <c r="F9" s="10" t="s">
        <v>41</v>
      </c>
      <c r="G9" s="3">
        <v>776</v>
      </c>
      <c r="H9" s="3">
        <v>1261</v>
      </c>
      <c r="I9" s="3">
        <v>2268</v>
      </c>
      <c r="K9" s="19"/>
      <c r="L9" s="19"/>
      <c r="M9" s="19"/>
    </row>
    <row r="10" spans="1:13" x14ac:dyDescent="0.25">
      <c r="A10" s="13" t="s">
        <v>42</v>
      </c>
      <c r="B10" s="3">
        <v>1753</v>
      </c>
      <c r="C10" s="3">
        <v>4988</v>
      </c>
      <c r="D10" s="18">
        <v>9695</v>
      </c>
      <c r="F10" s="13" t="s">
        <v>42</v>
      </c>
      <c r="G10" s="3">
        <v>694</v>
      </c>
      <c r="H10" s="3">
        <v>1076</v>
      </c>
      <c r="I10" s="3">
        <v>1948</v>
      </c>
    </row>
    <row r="11" spans="1:13" x14ac:dyDescent="0.25">
      <c r="A11" s="10" t="s">
        <v>43</v>
      </c>
      <c r="B11" s="3">
        <v>1896</v>
      </c>
      <c r="C11" s="3">
        <v>4872</v>
      </c>
      <c r="D11" s="18">
        <v>9896</v>
      </c>
      <c r="F11" s="10" t="s">
        <v>43</v>
      </c>
      <c r="G11" s="3">
        <v>853</v>
      </c>
      <c r="H11" s="3">
        <v>1253</v>
      </c>
      <c r="I11" s="3">
        <v>2198</v>
      </c>
    </row>
    <row r="12" spans="1:13" x14ac:dyDescent="0.25">
      <c r="A12" s="13" t="s">
        <v>44</v>
      </c>
      <c r="B12" s="3">
        <v>2146</v>
      </c>
      <c r="C12" s="3">
        <v>5248</v>
      </c>
      <c r="D12" s="18">
        <v>10084</v>
      </c>
      <c r="F12" s="13" t="s">
        <v>44</v>
      </c>
      <c r="G12" s="3">
        <v>1441</v>
      </c>
      <c r="H12" s="3">
        <v>2394</v>
      </c>
      <c r="I12" s="3">
        <v>4732</v>
      </c>
    </row>
    <row r="13" spans="1:13" x14ac:dyDescent="0.25">
      <c r="A13" s="10" t="s">
        <v>35</v>
      </c>
      <c r="B13" s="3">
        <v>2174</v>
      </c>
      <c r="C13" s="3">
        <v>5224</v>
      </c>
      <c r="D13" s="18">
        <v>8484</v>
      </c>
      <c r="F13" s="10" t="s">
        <v>35</v>
      </c>
      <c r="G13" s="3">
        <v>1297</v>
      </c>
      <c r="H13" s="3">
        <v>2130</v>
      </c>
      <c r="I13" s="3">
        <v>3851</v>
      </c>
    </row>
    <row r="14" spans="1:13" x14ac:dyDescent="0.25">
      <c r="A14" s="13" t="s">
        <v>37</v>
      </c>
      <c r="B14" s="13"/>
      <c r="C14" s="13"/>
      <c r="D14" s="13"/>
      <c r="F14" s="13" t="s">
        <v>37</v>
      </c>
      <c r="G14" s="13"/>
      <c r="H14" s="13"/>
      <c r="I14" s="13"/>
    </row>
    <row r="15" spans="1:13" x14ac:dyDescent="0.25">
      <c r="A15" s="14" t="s">
        <v>6</v>
      </c>
      <c r="B15" s="15">
        <f>SUM(B3:B14)</f>
        <v>19750</v>
      </c>
      <c r="C15" s="15">
        <f t="shared" ref="C15:D15" si="0">SUM(C3:C14)</f>
        <v>52715</v>
      </c>
      <c r="D15" s="15">
        <f t="shared" si="0"/>
        <v>102812</v>
      </c>
      <c r="F15" s="14" t="s">
        <v>6</v>
      </c>
      <c r="G15" s="15">
        <f>SUM(G3:G14)</f>
        <v>10293</v>
      </c>
      <c r="H15" s="15">
        <f t="shared" ref="H15:I15" si="1">SUM(H3:H14)</f>
        <v>16855</v>
      </c>
      <c r="I15" s="15">
        <f t="shared" si="1"/>
        <v>31104</v>
      </c>
    </row>
    <row r="16" spans="1:13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54.109589041095887</v>
      </c>
      <c r="C17" s="16">
        <f>C15/B15</f>
        <v>2.6691139240506327</v>
      </c>
      <c r="D17" s="16">
        <f>D15/C15</f>
        <v>1.9503367163046572</v>
      </c>
      <c r="F17" s="14" t="s">
        <v>7</v>
      </c>
      <c r="G17" s="16">
        <f>G15/365</f>
        <v>28.2</v>
      </c>
      <c r="H17" s="16">
        <f>H15/G15</f>
        <v>1.6375206450986106</v>
      </c>
      <c r="I17" s="16">
        <f>I15/H15</f>
        <v>1.8453871254820529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22C6-DEA8-4C24-BFCE-77FAC552FBAD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44</v>
      </c>
      <c r="B3" s="22"/>
      <c r="C3" s="3">
        <v>2146</v>
      </c>
      <c r="D3" s="3">
        <v>5248</v>
      </c>
      <c r="E3" s="18">
        <v>10084</v>
      </c>
      <c r="H3" s="22" t="s">
        <v>44</v>
      </c>
      <c r="I3" s="22"/>
      <c r="J3" s="3">
        <v>1441</v>
      </c>
      <c r="K3" s="3">
        <v>2394</v>
      </c>
      <c r="L3" s="3">
        <v>4732</v>
      </c>
    </row>
    <row r="4" spans="1:20" x14ac:dyDescent="0.25">
      <c r="A4" s="23" t="s">
        <v>6</v>
      </c>
      <c r="B4" s="23"/>
      <c r="C4" s="4">
        <f>SUM(C3)</f>
        <v>2146</v>
      </c>
      <c r="D4" s="4">
        <f>SUM(D3)</f>
        <v>5248</v>
      </c>
      <c r="E4" s="4">
        <f>SUM(E3)</f>
        <v>10084</v>
      </c>
      <c r="H4" s="23" t="s">
        <v>6</v>
      </c>
      <c r="I4" s="23"/>
      <c r="J4" s="4">
        <f>SUM(J3)</f>
        <v>1441</v>
      </c>
      <c r="K4" s="4">
        <f t="shared" ref="K4:L4" si="0">SUM(K3)</f>
        <v>2394</v>
      </c>
      <c r="L4" s="4">
        <f t="shared" si="0"/>
        <v>4732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71.533333333333331</v>
      </c>
      <c r="D6" s="6">
        <f>D4/C4</f>
        <v>2.4454799627213419</v>
      </c>
      <c r="E6" s="6">
        <f>E4/D4</f>
        <v>1.9214939024390243</v>
      </c>
      <c r="H6" s="23" t="s">
        <v>7</v>
      </c>
      <c r="I6" s="23"/>
      <c r="J6" s="6">
        <f>J4/A15</f>
        <v>48.033333333333331</v>
      </c>
      <c r="K6" s="6">
        <f>K4/J4</f>
        <v>1.6613462873004858</v>
      </c>
      <c r="L6" s="6">
        <f>L4/K4</f>
        <v>1.9766081871345029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1824</v>
      </c>
      <c r="D13" s="8">
        <f>C3/D3</f>
        <v>0.40891768292682928</v>
      </c>
      <c r="E13" s="8">
        <f>D3/E3</f>
        <v>0.52042840142800473</v>
      </c>
      <c r="I13" s="8">
        <f>K3/J3</f>
        <v>1.6613462873004858</v>
      </c>
      <c r="J13" s="8">
        <f>L3/K3</f>
        <v>1.9766081871345029</v>
      </c>
      <c r="L13">
        <v>1271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71.533333333333331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0807-C46C-4C1A-BB35-F26A33D139F0}">
  <dimension ref="A1:T24"/>
  <sheetViews>
    <sheetView zoomScale="120" zoomScaleNormal="120" workbookViewId="0">
      <selection activeCell="G8" sqref="G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43</v>
      </c>
      <c r="B3" s="22"/>
      <c r="C3" s="3">
        <v>1896</v>
      </c>
      <c r="D3" s="3">
        <v>4872</v>
      </c>
      <c r="E3" s="18">
        <v>9896</v>
      </c>
      <c r="H3" s="22" t="s">
        <v>43</v>
      </c>
      <c r="I3" s="22"/>
      <c r="J3" s="3">
        <v>853</v>
      </c>
      <c r="K3" s="3">
        <v>1253</v>
      </c>
      <c r="L3" s="3">
        <v>2198</v>
      </c>
    </row>
    <row r="4" spans="1:20" x14ac:dyDescent="0.25">
      <c r="A4" s="23" t="s">
        <v>6</v>
      </c>
      <c r="B4" s="23"/>
      <c r="C4" s="4">
        <f>SUM(C3)</f>
        <v>1896</v>
      </c>
      <c r="D4" s="4">
        <f>SUM(D3)</f>
        <v>4872</v>
      </c>
      <c r="E4" s="4">
        <f>SUM(E3)</f>
        <v>9896</v>
      </c>
      <c r="H4" s="23" t="s">
        <v>6</v>
      </c>
      <c r="I4" s="23"/>
      <c r="J4" s="4">
        <f>SUM(J3)</f>
        <v>853</v>
      </c>
      <c r="K4" s="4">
        <f t="shared" ref="K4:L4" si="0">SUM(K3)</f>
        <v>1253</v>
      </c>
      <c r="L4" s="4">
        <f t="shared" si="0"/>
        <v>2198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63.2</v>
      </c>
      <c r="D6" s="6">
        <f>D4/C4</f>
        <v>2.5696202531645569</v>
      </c>
      <c r="E6" s="6">
        <f>E4/D4</f>
        <v>2.0311986863711002</v>
      </c>
      <c r="H6" s="23" t="s">
        <v>7</v>
      </c>
      <c r="I6" s="23"/>
      <c r="J6" s="6">
        <f>J4/A15</f>
        <v>28.433333333333334</v>
      </c>
      <c r="K6" s="6">
        <f>K4/J4</f>
        <v>1.4689331770222742</v>
      </c>
      <c r="L6" s="6">
        <f>L4/K4</f>
        <v>1.7541899441340782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1556</v>
      </c>
      <c r="D13" s="8">
        <f>C3/D3</f>
        <v>0.3891625615763547</v>
      </c>
      <c r="E13" s="8">
        <f>D3/E3</f>
        <v>0.49232012934518998</v>
      </c>
      <c r="I13" s="8">
        <f>K3/J3</f>
        <v>1.4689331770222742</v>
      </c>
      <c r="J13" s="8">
        <f>L3/K3</f>
        <v>1.7541899441340782</v>
      </c>
      <c r="L13">
        <v>749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63.2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1333-4779-4827-90F2-7C570B50DF67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42</v>
      </c>
      <c r="B3" s="22"/>
      <c r="C3" s="3">
        <v>1753</v>
      </c>
      <c r="D3" s="3">
        <v>4988</v>
      </c>
      <c r="E3" s="18">
        <v>9695</v>
      </c>
      <c r="H3" s="22" t="s">
        <v>42</v>
      </c>
      <c r="I3" s="22"/>
      <c r="J3" s="3">
        <v>694</v>
      </c>
      <c r="K3" s="3">
        <v>1076</v>
      </c>
      <c r="L3" s="3">
        <v>1948</v>
      </c>
    </row>
    <row r="4" spans="1:20" x14ac:dyDescent="0.25">
      <c r="A4" s="23" t="s">
        <v>6</v>
      </c>
      <c r="B4" s="23"/>
      <c r="C4" s="4">
        <f>SUM(C3)</f>
        <v>1753</v>
      </c>
      <c r="D4" s="4">
        <f>SUM(D3)</f>
        <v>4988</v>
      </c>
      <c r="E4" s="4">
        <f t="shared" ref="E4" si="0">SUM(E3)</f>
        <v>9695</v>
      </c>
      <c r="H4" s="23" t="s">
        <v>6</v>
      </c>
      <c r="I4" s="23"/>
      <c r="J4" s="4">
        <f>SUM(J3)</f>
        <v>694</v>
      </c>
      <c r="K4" s="4">
        <f t="shared" ref="K4:L4" si="1">SUM(K3)</f>
        <v>1076</v>
      </c>
      <c r="L4" s="4">
        <f t="shared" si="1"/>
        <v>1948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58.43333333333333</v>
      </c>
      <c r="D6" s="6">
        <f>D4/C4</f>
        <v>2.8454078722190532</v>
      </c>
      <c r="E6" s="6">
        <f>E4/D4</f>
        <v>1.9436647955092221</v>
      </c>
      <c r="H6" s="23" t="s">
        <v>7</v>
      </c>
      <c r="I6" s="23"/>
      <c r="J6" s="6">
        <f>J4/A15</f>
        <v>23.133333333333333</v>
      </c>
      <c r="K6" s="6">
        <f>K4/J4</f>
        <v>1.5504322766570606</v>
      </c>
      <c r="L6" s="6">
        <f>L4/K4</f>
        <v>1.8104089219330854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1385</v>
      </c>
      <c r="D13" s="8">
        <f>C3/D3</f>
        <v>0.35144346431435447</v>
      </c>
      <c r="E13" s="8">
        <f>D3/E3</f>
        <v>0.51449200618875712</v>
      </c>
      <c r="I13" s="8">
        <f>K3/J3</f>
        <v>1.5504322766570606</v>
      </c>
      <c r="J13" s="8">
        <f>L3/K3</f>
        <v>1.8104089219330854</v>
      </c>
      <c r="L13">
        <v>581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58.43333333333333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D44F-286F-4BCF-A7FA-AD19EFB8B9B9}">
  <dimension ref="A1:T24"/>
  <sheetViews>
    <sheetView zoomScale="120" zoomScaleNormal="120" workbookViewId="0">
      <selection activeCell="J3" sqref="J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41</v>
      </c>
      <c r="B3" s="22"/>
      <c r="C3" s="3">
        <v>1690</v>
      </c>
      <c r="D3" s="3">
        <v>5205</v>
      </c>
      <c r="E3" s="18">
        <v>9320</v>
      </c>
      <c r="H3" s="22" t="s">
        <v>41</v>
      </c>
      <c r="I3" s="22"/>
      <c r="J3" s="3">
        <v>776</v>
      </c>
      <c r="K3" s="3">
        <v>1261</v>
      </c>
      <c r="L3" s="3">
        <v>2268</v>
      </c>
    </row>
    <row r="4" spans="1:20" x14ac:dyDescent="0.25">
      <c r="A4" s="23" t="s">
        <v>6</v>
      </c>
      <c r="B4" s="23"/>
      <c r="C4" s="4">
        <f>SUM(C3)</f>
        <v>1690</v>
      </c>
      <c r="D4" s="4">
        <f>SUM(D3)</f>
        <v>5205</v>
      </c>
      <c r="E4" s="4">
        <f t="shared" ref="E4" si="0">SUM(E3)</f>
        <v>9320</v>
      </c>
      <c r="H4" s="23" t="s">
        <v>6</v>
      </c>
      <c r="I4" s="23"/>
      <c r="J4" s="4">
        <f>SUM(J3)</f>
        <v>776</v>
      </c>
      <c r="K4" s="4">
        <f t="shared" ref="K4:L4" si="1">SUM(K3)</f>
        <v>1261</v>
      </c>
      <c r="L4" s="4">
        <f t="shared" si="1"/>
        <v>2268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56.333333333333336</v>
      </c>
      <c r="D6" s="6">
        <f>D4/C4</f>
        <v>3.0798816568047336</v>
      </c>
      <c r="E6" s="6">
        <f>E4/D4</f>
        <v>1.7905859750240154</v>
      </c>
      <c r="H6" s="23" t="s">
        <v>7</v>
      </c>
      <c r="I6" s="23"/>
      <c r="J6" s="6">
        <f>J4/A15</f>
        <v>25.866666666666667</v>
      </c>
      <c r="K6" s="6">
        <f>K4/J4</f>
        <v>1.625</v>
      </c>
      <c r="L6" s="6">
        <f>L4/K4</f>
        <v>1.7985725614591594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1302</v>
      </c>
      <c r="D13" s="8">
        <f>C3/D3</f>
        <v>0.32468780019212296</v>
      </c>
      <c r="E13" s="8">
        <f>D3/E3</f>
        <v>0.5584763948497854</v>
      </c>
      <c r="I13" s="8">
        <f>K3/J3</f>
        <v>1.625</v>
      </c>
      <c r="J13" s="8">
        <f>L3/K3</f>
        <v>1.7985725614591594</v>
      </c>
      <c r="L13">
        <v>626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56.333333333333336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6C08-8398-48C0-9CD4-A314C43C1C15}">
  <dimension ref="A1:T24"/>
  <sheetViews>
    <sheetView zoomScale="120" zoomScaleNormal="120" workbookViewId="0">
      <selection activeCell="M7" sqref="M7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40</v>
      </c>
      <c r="B3" s="22"/>
      <c r="C3" s="3">
        <v>1431</v>
      </c>
      <c r="D3" s="3">
        <v>4385</v>
      </c>
      <c r="E3" s="18">
        <v>8808</v>
      </c>
      <c r="H3" s="22" t="s">
        <v>40</v>
      </c>
      <c r="I3" s="22"/>
      <c r="J3" s="3">
        <v>758</v>
      </c>
      <c r="K3" s="3">
        <v>1299</v>
      </c>
      <c r="L3" s="3">
        <v>2920</v>
      </c>
    </row>
    <row r="4" spans="1:20" x14ac:dyDescent="0.25">
      <c r="A4" s="23" t="s">
        <v>6</v>
      </c>
      <c r="B4" s="23"/>
      <c r="C4" s="4">
        <f>SUM(C3)</f>
        <v>1431</v>
      </c>
      <c r="D4" s="4">
        <f>SUM(D3)</f>
        <v>4385</v>
      </c>
      <c r="E4" s="4">
        <f t="shared" ref="E4" si="0">SUM(E3)</f>
        <v>8808</v>
      </c>
      <c r="H4" s="23" t="s">
        <v>6</v>
      </c>
      <c r="I4" s="23"/>
      <c r="J4" s="4">
        <f>SUM(J3)</f>
        <v>758</v>
      </c>
      <c r="K4" s="4">
        <f t="shared" ref="K4:L4" si="1">SUM(K3)</f>
        <v>1299</v>
      </c>
      <c r="L4" s="4">
        <f t="shared" si="1"/>
        <v>2920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47.7</v>
      </c>
      <c r="D6" s="6">
        <f>D4/C4</f>
        <v>3.0642907058001398</v>
      </c>
      <c r="E6" s="6">
        <f>E4/D4</f>
        <v>2.0086659064994299</v>
      </c>
      <c r="H6" s="23" t="s">
        <v>7</v>
      </c>
      <c r="I6" s="23"/>
      <c r="J6" s="6">
        <f>J4/A15</f>
        <v>25.266666666666666</v>
      </c>
      <c r="K6" s="6">
        <f>K4/J4</f>
        <v>1.7137203166226913</v>
      </c>
      <c r="L6" s="6">
        <f>L4/K4</f>
        <v>2.2478829869130101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1096</v>
      </c>
      <c r="D13" s="8">
        <f>C3/D3</f>
        <v>0.32633979475484609</v>
      </c>
      <c r="E13" s="8">
        <f>D3/E3</f>
        <v>0.49784287011807449</v>
      </c>
      <c r="I13" s="8">
        <f>K3/J3</f>
        <v>1.7137203166226913</v>
      </c>
      <c r="J13" s="8">
        <f>L3/K3</f>
        <v>2.2478829869130101</v>
      </c>
      <c r="L13">
        <v>637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47.7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2EA3-1D96-4C20-9A76-26ABAD3672CA}">
  <dimension ref="A1:T24"/>
  <sheetViews>
    <sheetView zoomScale="120" zoomScaleNormal="120" workbookViewId="0">
      <selection activeCell="N3" sqref="N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39</v>
      </c>
      <c r="B3" s="22"/>
      <c r="C3" s="3">
        <v>1777</v>
      </c>
      <c r="D3" s="3">
        <v>4583</v>
      </c>
      <c r="E3" s="18">
        <v>9599</v>
      </c>
      <c r="H3" s="22" t="s">
        <v>39</v>
      </c>
      <c r="I3" s="22"/>
      <c r="J3" s="3">
        <v>825</v>
      </c>
      <c r="K3" s="3">
        <v>1546</v>
      </c>
      <c r="L3" s="3">
        <v>2920</v>
      </c>
    </row>
    <row r="4" spans="1:20" x14ac:dyDescent="0.25">
      <c r="A4" s="23" t="s">
        <v>6</v>
      </c>
      <c r="B4" s="23"/>
      <c r="C4" s="4">
        <f>SUM(C3)</f>
        <v>1777</v>
      </c>
      <c r="D4" s="4">
        <f>SUM(D3)</f>
        <v>4583</v>
      </c>
      <c r="E4" s="4">
        <f t="shared" ref="E4" si="0">SUM(E3)</f>
        <v>9599</v>
      </c>
      <c r="H4" s="23" t="s">
        <v>6</v>
      </c>
      <c r="I4" s="23"/>
      <c r="J4" s="4">
        <f>SUM(J3)</f>
        <v>825</v>
      </c>
      <c r="K4" s="4">
        <f t="shared" ref="K4:L4" si="1">SUM(K3)</f>
        <v>1546</v>
      </c>
      <c r="L4" s="4">
        <f t="shared" si="1"/>
        <v>2920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59.233333333333334</v>
      </c>
      <c r="D6" s="6">
        <f>D4/C4</f>
        <v>2.5790658413055714</v>
      </c>
      <c r="E6" s="6">
        <f>E4/D4</f>
        <v>2.0944795985162559</v>
      </c>
      <c r="H6" s="23" t="s">
        <v>7</v>
      </c>
      <c r="I6" s="23"/>
      <c r="J6" s="6">
        <f>J4/A15</f>
        <v>27.5</v>
      </c>
      <c r="K6" s="6">
        <f>K4/J4</f>
        <v>1.873939393939394</v>
      </c>
      <c r="L6" s="6">
        <f>L4/K4</f>
        <v>1.8887451487710221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1344</v>
      </c>
      <c r="D13" s="8">
        <f>C3/D3</f>
        <v>0.38773728998472617</v>
      </c>
      <c r="E13" s="8">
        <f>D3/E3</f>
        <v>0.47744556724658821</v>
      </c>
      <c r="I13" s="8">
        <f>K3/J3</f>
        <v>1.873939393939394</v>
      </c>
      <c r="J13" s="8">
        <f>L3/K3</f>
        <v>1.8887451487710221</v>
      </c>
      <c r="L13">
        <v>696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59.233333333333334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5E77-0474-4508-A604-3A2BCF836D4E}">
  <dimension ref="A1:T24"/>
  <sheetViews>
    <sheetView zoomScale="120" zoomScaleNormal="120" workbookViewId="0">
      <selection activeCell="G12" sqref="G12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38</v>
      </c>
      <c r="B3" s="22"/>
      <c r="C3" s="3">
        <v>1442</v>
      </c>
      <c r="D3" s="3">
        <v>3991</v>
      </c>
      <c r="E3" s="18">
        <v>8198</v>
      </c>
      <c r="H3" s="22" t="s">
        <v>38</v>
      </c>
      <c r="I3" s="22"/>
      <c r="J3" s="3">
        <v>670</v>
      </c>
      <c r="K3" s="3">
        <v>945</v>
      </c>
      <c r="L3" s="3">
        <v>1616</v>
      </c>
    </row>
    <row r="4" spans="1:20" x14ac:dyDescent="0.25">
      <c r="A4" s="23" t="s">
        <v>6</v>
      </c>
      <c r="B4" s="23"/>
      <c r="C4" s="4">
        <f>SUM(C3)</f>
        <v>1442</v>
      </c>
      <c r="D4" s="4">
        <f>SUM(D3)</f>
        <v>3991</v>
      </c>
      <c r="E4" s="4">
        <f t="shared" ref="E4" si="0">SUM(E3)</f>
        <v>8198</v>
      </c>
      <c r="H4" s="23" t="s">
        <v>6</v>
      </c>
      <c r="I4" s="23"/>
      <c r="J4" s="4">
        <f>SUM(J3)</f>
        <v>670</v>
      </c>
      <c r="K4" s="4">
        <f t="shared" ref="K4:L4" si="1">SUM(K3)</f>
        <v>945</v>
      </c>
      <c r="L4" s="4">
        <f t="shared" si="1"/>
        <v>1616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48.06666666666667</v>
      </c>
      <c r="D6" s="6">
        <f>D4/C4</f>
        <v>2.7676837725381414</v>
      </c>
      <c r="E6" s="6">
        <f>E4/D4</f>
        <v>2.054121773991481</v>
      </c>
      <c r="H6" s="23" t="s">
        <v>7</v>
      </c>
      <c r="I6" s="23"/>
      <c r="J6" s="6">
        <f>J4/A15</f>
        <v>22.333333333333332</v>
      </c>
      <c r="K6" s="6">
        <f>K4/J4</f>
        <v>1.4104477611940298</v>
      </c>
      <c r="L6" s="6">
        <f>L4/K4</f>
        <v>1.71005291005291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1036</v>
      </c>
      <c r="D13" s="8">
        <f>C3/D3</f>
        <v>0.36131295414683035</v>
      </c>
      <c r="E13" s="8">
        <f>D3/E3</f>
        <v>0.48682605513539889</v>
      </c>
      <c r="I13" s="8">
        <f>K3/J3</f>
        <v>1.4104477611940298</v>
      </c>
      <c r="J13" s="8">
        <f>L3/K3</f>
        <v>1.71005291005291</v>
      </c>
      <c r="L13">
        <v>572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48.06666666666667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5E3B-E599-4734-946B-F786E67BA04A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46</v>
      </c>
      <c r="B3" s="22"/>
      <c r="C3" s="3">
        <v>1957</v>
      </c>
      <c r="D3" s="3">
        <v>5080</v>
      </c>
      <c r="E3" s="18">
        <v>10147</v>
      </c>
      <c r="H3" s="22" t="s">
        <v>46</v>
      </c>
      <c r="I3" s="22"/>
      <c r="J3" s="3">
        <v>1042</v>
      </c>
      <c r="K3" s="3">
        <v>1494</v>
      </c>
      <c r="L3" s="3">
        <v>2453</v>
      </c>
    </row>
    <row r="4" spans="1:20" x14ac:dyDescent="0.25">
      <c r="A4" s="23" t="s">
        <v>6</v>
      </c>
      <c r="B4" s="23"/>
      <c r="C4" s="4">
        <f>SUM(C3)</f>
        <v>1957</v>
      </c>
      <c r="D4" s="4">
        <f>SUM(D3)</f>
        <v>5080</v>
      </c>
      <c r="E4" s="4">
        <f t="shared" ref="E4" si="0">SUM(E3)</f>
        <v>10147</v>
      </c>
      <c r="H4" s="23" t="s">
        <v>6</v>
      </c>
      <c r="I4" s="23"/>
      <c r="J4" s="4">
        <f>SUM(J3)</f>
        <v>1042</v>
      </c>
      <c r="K4" s="4">
        <f t="shared" ref="K4:L4" si="1">SUM(K3)</f>
        <v>1494</v>
      </c>
      <c r="L4" s="4">
        <f t="shared" si="1"/>
        <v>2453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65.233333333333334</v>
      </c>
      <c r="D6" s="6">
        <f>D4/C4</f>
        <v>2.5958099131323453</v>
      </c>
      <c r="E6" s="6">
        <f>E4/D4</f>
        <v>1.9974409448818897</v>
      </c>
      <c r="H6" s="23" t="s">
        <v>7</v>
      </c>
      <c r="I6" s="23"/>
      <c r="J6" s="6">
        <f>J4/A15</f>
        <v>34.733333333333334</v>
      </c>
      <c r="K6" s="6">
        <f>K4/J4</f>
        <v>1.4337811900191939</v>
      </c>
      <c r="L6" s="6">
        <f>L4/K4</f>
        <v>1.64190093708166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1520</v>
      </c>
      <c r="D13" s="8">
        <f>C3/D3</f>
        <v>0.38523622047244094</v>
      </c>
      <c r="E13" s="8">
        <f>D3/E3</f>
        <v>0.50064058342367201</v>
      </c>
      <c r="I13" s="8">
        <f>K3/J3</f>
        <v>1.4337811900191939</v>
      </c>
      <c r="J13" s="8">
        <f>L3/K3</f>
        <v>1.64190093708166</v>
      </c>
      <c r="L13">
        <v>904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65.233333333333334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Nov-2025</vt:lpstr>
      <vt:lpstr>Oct-2025</vt:lpstr>
      <vt:lpstr>Sep-2025</vt:lpstr>
      <vt:lpstr>Agos-2025</vt:lpstr>
      <vt:lpstr>Julio-2025</vt:lpstr>
      <vt:lpstr>Junio-2025</vt:lpstr>
      <vt:lpstr>Mayo-2025</vt:lpstr>
      <vt:lpstr>Abril-2025</vt:lpstr>
      <vt:lpstr>Marzo-2025</vt:lpstr>
      <vt:lpstr>Feb-2025</vt:lpstr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Magdalena Casillas Martínez</cp:lastModifiedBy>
  <dcterms:created xsi:type="dcterms:W3CDTF">2023-02-14T16:21:19Z</dcterms:created>
  <dcterms:modified xsi:type="dcterms:W3CDTF">2025-12-17T22:02:36Z</dcterms:modified>
</cp:coreProperties>
</file>