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es1805182e5-my.sharepoint.com/personal/roberto_orozco_sesaj_org/Documents/Sesiones Órgano de Gobierno/2026/ANEXOS DE SESIONES OG/Anexos Primera Sesión Ordinaria OG 20260129/5.1 PPTO. INGRESOS Y EGRESOS INICIAL 2026 APROBADO CONGRESO/"/>
    </mc:Choice>
  </mc:AlternateContent>
  <xr:revisionPtr revIDLastSave="106" documentId="11_EC3E7E69644A275370E9AED5483676F4889DBEA9" xr6:coauthVersionLast="47" xr6:coauthVersionMax="47" xr10:uidLastSave="{0A12B9FC-91AD-42E4-86A3-E1292761A5AF}"/>
  <workbookProtection workbookAlgorithmName="SHA-512" workbookHashValue="zR6vXZDph1KoAX7teqrnPLstGn3mLYLfm5lSBWhloazwpWC7W2Y4SivJ7i6bnuRGKZzfarHkp7gfRUAsScWvZA==" workbookSaltValue="XZ3Y6hiO7jOtm4E4LEuBVA==" workbookSpinCount="100000" lockStructure="1"/>
  <bookViews>
    <workbookView xWindow="28680" yWindow="-120" windowWidth="29040" windowHeight="16440" xr2:uid="{00000000-000D-0000-FFFF-FFFF00000000}"/>
  </bookViews>
  <sheets>
    <sheet name="Formato de Recalendarización" sheetId="23" r:id="rId1"/>
    <sheet name=" Resumen Ingresos " sheetId="5" r:id="rId2"/>
    <sheet name="Programa Anual de adquisiciones" sheetId="19" r:id="rId3"/>
    <sheet name="PAC" sheetId="21" r:id="rId4"/>
    <sheet name=" Presupuesto por FF " sheetId="7" r:id="rId5"/>
    <sheet name="Plantilla Administrativa " sheetId="24" r:id="rId6"/>
    <sheet name="Asimilados" sheetId="3" r:id="rId7"/>
    <sheet name="Partidas Especiales" sheetId="22" r:id="rId8"/>
  </sheets>
  <externalReferences>
    <externalReference r:id="rId9"/>
    <externalReference r:id="rId10"/>
  </externalReferences>
  <definedNames>
    <definedName name="__123Graph_DGráfico2">#REF!</definedName>
    <definedName name="_Fill">#REF!</definedName>
    <definedName name="_xlnm._FilterDatabase" localSheetId="6" hidden="1">Asimilados!$A$14:$P$25</definedName>
    <definedName name="a">#REF!</definedName>
    <definedName name="ABRIL2">#REF!</definedName>
    <definedName name="ABRIL3">#REF!</definedName>
    <definedName name="Apoyo">#REF!</definedName>
    <definedName name="b">#REF!</definedName>
    <definedName name="BASEDATOS">#REF!</definedName>
    <definedName name="BD">#REF!</definedName>
    <definedName name="calenda">#REF!</definedName>
    <definedName name="d">#REF!</definedName>
    <definedName name="EXPEDIENTESDJR">#REF!</definedName>
    <definedName name="febrero">#REF!</definedName>
    <definedName name="g">#REF!</definedName>
    <definedName name="hola">#REF!</definedName>
    <definedName name="i">#REF!</definedName>
    <definedName name="indicador">#REF!</definedName>
    <definedName name="mayo">#REF!</definedName>
    <definedName name="mayo1">#REF!</definedName>
    <definedName name="mayo2">#REF!</definedName>
    <definedName name="plantilla">#REF!</definedName>
    <definedName name="PROGRAMA">#REF!</definedName>
    <definedName name="SegmentaciónDeDatos_NI_PA_DONDE_HACERNOS">#REF!</definedName>
    <definedName name="SegmentaciónDeDatos_PROPUESTA_PRIORIDAD__1">#REF!</definedName>
    <definedName name="SegmentaciónDeDatos_PROPUESTA_PRIORIDAD__2">#REF!</definedName>
    <definedName name="SegmentaciónDeDatos_PROPUESTA_PRIORIDAD__3">#REF!</definedName>
    <definedName name="SegmentaciónDeDatos_STATUS1">#REF!</definedName>
    <definedName name="SegmentaciónDeDatos_UP1">#REF!</definedName>
    <definedName name="Transfe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1" i="24" l="1"/>
  <c r="L60" i="24"/>
  <c r="K60" i="24"/>
  <c r="D60" i="24"/>
  <c r="L59" i="24"/>
  <c r="K59" i="24"/>
  <c r="D59" i="24"/>
  <c r="L58" i="24"/>
  <c r="K58" i="24"/>
  <c r="D58" i="24"/>
  <c r="L57" i="24"/>
  <c r="K57" i="24"/>
  <c r="D57" i="24"/>
  <c r="L56" i="24"/>
  <c r="K56" i="24"/>
  <c r="D56" i="24"/>
  <c r="L55" i="24"/>
  <c r="K55" i="24"/>
  <c r="D55" i="24"/>
  <c r="L54" i="24"/>
  <c r="K54" i="24"/>
  <c r="D54" i="24"/>
  <c r="L53" i="24"/>
  <c r="K53" i="24"/>
  <c r="D53" i="24"/>
  <c r="L52" i="24"/>
  <c r="K52" i="24"/>
  <c r="D52" i="24"/>
  <c r="L51" i="24"/>
  <c r="K51" i="24"/>
  <c r="D51" i="24"/>
  <c r="L50" i="24"/>
  <c r="K50" i="24"/>
  <c r="D50" i="24"/>
  <c r="L49" i="24"/>
  <c r="K49" i="24"/>
  <c r="D49" i="24"/>
  <c r="L48" i="24"/>
  <c r="K48" i="24"/>
  <c r="D48" i="24"/>
  <c r="L47" i="24"/>
  <c r="K47" i="24"/>
  <c r="D47" i="24"/>
  <c r="L46" i="24"/>
  <c r="K46" i="24"/>
  <c r="D46" i="24"/>
  <c r="L45" i="24"/>
  <c r="K45" i="24"/>
  <c r="D45" i="24"/>
  <c r="L44" i="24"/>
  <c r="K44" i="24"/>
  <c r="D44" i="24"/>
  <c r="L43" i="24"/>
  <c r="K43" i="24"/>
  <c r="D43" i="24"/>
  <c r="L42" i="24"/>
  <c r="K42" i="24"/>
  <c r="D42" i="24"/>
  <c r="L41" i="24"/>
  <c r="K41" i="24"/>
  <c r="D41" i="24"/>
  <c r="L40" i="24"/>
  <c r="K40" i="24"/>
  <c r="D40" i="24"/>
  <c r="L39" i="24"/>
  <c r="K39" i="24"/>
  <c r="D39" i="24"/>
  <c r="L38" i="24"/>
  <c r="K38" i="24"/>
  <c r="D38" i="24"/>
  <c r="L37" i="24"/>
  <c r="K37" i="24"/>
  <c r="D37" i="24"/>
  <c r="L36" i="24"/>
  <c r="K36" i="24"/>
  <c r="D36" i="24"/>
  <c r="L35" i="24"/>
  <c r="K35" i="24"/>
  <c r="D35" i="24"/>
  <c r="L34" i="24"/>
  <c r="K34" i="24"/>
  <c r="D34" i="24"/>
  <c r="L33" i="24"/>
  <c r="K33" i="24"/>
  <c r="D33" i="24"/>
  <c r="L32" i="24"/>
  <c r="K32" i="24"/>
  <c r="D32" i="24"/>
  <c r="L31" i="24"/>
  <c r="K31" i="24"/>
  <c r="D31" i="24"/>
  <c r="L30" i="24"/>
  <c r="K30" i="24"/>
  <c r="D30" i="24"/>
  <c r="L29" i="24"/>
  <c r="K29" i="24"/>
  <c r="D29" i="24"/>
  <c r="L28" i="24"/>
  <c r="K28" i="24"/>
  <c r="D28" i="24"/>
  <c r="L27" i="24"/>
  <c r="K27" i="24"/>
  <c r="D27" i="24"/>
  <c r="L26" i="24"/>
  <c r="K26" i="24"/>
  <c r="D26" i="24"/>
  <c r="L25" i="24"/>
  <c r="K25" i="24"/>
  <c r="D25" i="24"/>
  <c r="L24" i="24"/>
  <c r="K24" i="24"/>
  <c r="D24" i="24"/>
  <c r="L23" i="24"/>
  <c r="K23" i="24"/>
  <c r="D23" i="24"/>
  <c r="L22" i="24"/>
  <c r="K22" i="24"/>
  <c r="D22" i="24"/>
  <c r="L21" i="24"/>
  <c r="K21" i="24"/>
  <c r="D21" i="24"/>
  <c r="L20" i="24"/>
  <c r="K20" i="24"/>
  <c r="D20" i="24"/>
  <c r="L19" i="24"/>
  <c r="K19" i="24"/>
  <c r="D19" i="24"/>
  <c r="L18" i="24"/>
  <c r="K18" i="24"/>
  <c r="D18" i="24"/>
  <c r="L17" i="24"/>
  <c r="K17" i="24"/>
  <c r="D17" i="24"/>
  <c r="L16" i="24"/>
  <c r="K16" i="24"/>
  <c r="D16" i="24"/>
  <c r="BG61" i="24"/>
  <c r="L15" i="24"/>
  <c r="K15" i="24"/>
  <c r="D15" i="24"/>
  <c r="BH11" i="24"/>
  <c r="BE11" i="24"/>
  <c r="BC11" i="24"/>
  <c r="BB11" i="24"/>
  <c r="BA11" i="24"/>
  <c r="AY11" i="24"/>
  <c r="AX11" i="24"/>
  <c r="AW11" i="24"/>
  <c r="AV11" i="24"/>
  <c r="AU11" i="24"/>
  <c r="AR11" i="24"/>
  <c r="AQ11" i="24"/>
  <c r="AN11" i="24"/>
  <c r="AM11" i="24"/>
  <c r="AL11" i="24"/>
  <c r="AK11" i="24"/>
  <c r="AG11" i="24"/>
  <c r="K9" i="24"/>
  <c r="H9" i="24"/>
  <c r="D9" i="24"/>
  <c r="H8" i="24"/>
  <c r="H7" i="24"/>
  <c r="H6" i="24"/>
  <c r="H5" i="24"/>
  <c r="H10" i="24" s="1"/>
  <c r="P78" i="23"/>
  <c r="O78" i="23"/>
  <c r="N78" i="23"/>
  <c r="M78" i="23"/>
  <c r="L78" i="23"/>
  <c r="K78" i="23"/>
  <c r="J78" i="23"/>
  <c r="I78" i="23"/>
  <c r="H78" i="23"/>
  <c r="G78" i="23"/>
  <c r="F78" i="23"/>
  <c r="E78" i="23"/>
  <c r="Q78" i="23" s="1"/>
  <c r="Q77" i="23"/>
  <c r="D77" i="23"/>
  <c r="Q76" i="23"/>
  <c r="D76" i="23"/>
  <c r="P75" i="23"/>
  <c r="O75" i="23"/>
  <c r="N75" i="23"/>
  <c r="M75" i="23"/>
  <c r="L75" i="23"/>
  <c r="K75" i="23"/>
  <c r="J75" i="23"/>
  <c r="I75" i="23"/>
  <c r="H75" i="23"/>
  <c r="G75" i="23"/>
  <c r="F75" i="23"/>
  <c r="E75" i="23"/>
  <c r="Q75" i="23" s="1"/>
  <c r="Q74" i="23"/>
  <c r="D74" i="23"/>
  <c r="Q73" i="23"/>
  <c r="D73" i="23"/>
  <c r="D75" i="23" s="1"/>
  <c r="P72" i="23"/>
  <c r="O72" i="23"/>
  <c r="N72" i="23"/>
  <c r="M72" i="23"/>
  <c r="L72" i="23"/>
  <c r="K72" i="23"/>
  <c r="J72" i="23"/>
  <c r="I72" i="23"/>
  <c r="H72" i="23"/>
  <c r="G72" i="23"/>
  <c r="F72" i="23"/>
  <c r="E72" i="23"/>
  <c r="Q71" i="23"/>
  <c r="D71" i="23"/>
  <c r="Q70" i="23"/>
  <c r="D70" i="23"/>
  <c r="D72" i="23" s="1"/>
  <c r="P69" i="23"/>
  <c r="O69" i="23"/>
  <c r="N69" i="23"/>
  <c r="M69" i="23"/>
  <c r="L69" i="23"/>
  <c r="K69" i="23"/>
  <c r="J69" i="23"/>
  <c r="I69" i="23"/>
  <c r="H69" i="23"/>
  <c r="G69" i="23"/>
  <c r="F69" i="23"/>
  <c r="E69" i="23"/>
  <c r="Q68" i="23"/>
  <c r="D68" i="23"/>
  <c r="Q67" i="23"/>
  <c r="D67" i="23"/>
  <c r="D69" i="23" s="1"/>
  <c r="P66" i="23"/>
  <c r="O66" i="23"/>
  <c r="N66" i="23"/>
  <c r="M66" i="23"/>
  <c r="L66" i="23"/>
  <c r="K66" i="23"/>
  <c r="J66" i="23"/>
  <c r="I66" i="23"/>
  <c r="H66" i="23"/>
  <c r="G66" i="23"/>
  <c r="F66" i="23"/>
  <c r="E66" i="23"/>
  <c r="Q66" i="23" s="1"/>
  <c r="Q65" i="23"/>
  <c r="D65" i="23"/>
  <c r="Q64" i="23"/>
  <c r="D64" i="23"/>
  <c r="P63" i="23"/>
  <c r="O63" i="23"/>
  <c r="N63" i="23"/>
  <c r="M63" i="23"/>
  <c r="L63" i="23"/>
  <c r="K63" i="23"/>
  <c r="J63" i="23"/>
  <c r="I63" i="23"/>
  <c r="H63" i="23"/>
  <c r="G63" i="23"/>
  <c r="F63" i="23"/>
  <c r="E63" i="23"/>
  <c r="Q63" i="23" s="1"/>
  <c r="Q62" i="23"/>
  <c r="D62" i="23"/>
  <c r="Q61" i="23"/>
  <c r="D61" i="23"/>
  <c r="D63" i="23" s="1"/>
  <c r="P60" i="23"/>
  <c r="O60" i="23"/>
  <c r="N60" i="23"/>
  <c r="M60" i="23"/>
  <c r="L60" i="23"/>
  <c r="K60" i="23"/>
  <c r="J60" i="23"/>
  <c r="I60" i="23"/>
  <c r="H60" i="23"/>
  <c r="G60" i="23"/>
  <c r="F60" i="23"/>
  <c r="E60" i="23"/>
  <c r="Q59" i="23"/>
  <c r="D59" i="23"/>
  <c r="Q58" i="23"/>
  <c r="D58" i="23"/>
  <c r="D60" i="23" s="1"/>
  <c r="P57" i="23"/>
  <c r="O57" i="23"/>
  <c r="N57" i="23"/>
  <c r="M57" i="23"/>
  <c r="L57" i="23"/>
  <c r="K57" i="23"/>
  <c r="J57" i="23"/>
  <c r="I57" i="23"/>
  <c r="H57" i="23"/>
  <c r="G57" i="23"/>
  <c r="F57" i="23"/>
  <c r="E57" i="23"/>
  <c r="Q56" i="23"/>
  <c r="D56" i="23"/>
  <c r="Q55" i="23"/>
  <c r="D55" i="23"/>
  <c r="D57" i="23" s="1"/>
  <c r="P54" i="23"/>
  <c r="O54" i="23"/>
  <c r="N54" i="23"/>
  <c r="M54" i="23"/>
  <c r="L54" i="23"/>
  <c r="K54" i="23"/>
  <c r="J54" i="23"/>
  <c r="I54" i="23"/>
  <c r="H54" i="23"/>
  <c r="G54" i="23"/>
  <c r="F54" i="23"/>
  <c r="E54" i="23"/>
  <c r="Q54" i="23" s="1"/>
  <c r="Q53" i="23"/>
  <c r="D53" i="23"/>
  <c r="Q52" i="23"/>
  <c r="D52" i="23"/>
  <c r="P51" i="23"/>
  <c r="O51" i="23"/>
  <c r="N51" i="23"/>
  <c r="M51" i="23"/>
  <c r="L51" i="23"/>
  <c r="K51" i="23"/>
  <c r="J51" i="23"/>
  <c r="I51" i="23"/>
  <c r="H51" i="23"/>
  <c r="G51" i="23"/>
  <c r="F51" i="23"/>
  <c r="E51" i="23"/>
  <c r="Q51" i="23" s="1"/>
  <c r="Q50" i="23"/>
  <c r="D50" i="23"/>
  <c r="Q49" i="23"/>
  <c r="D49" i="23"/>
  <c r="D51" i="23" s="1"/>
  <c r="P48" i="23"/>
  <c r="O48" i="23"/>
  <c r="N48" i="23"/>
  <c r="M48" i="23"/>
  <c r="L48" i="23"/>
  <c r="K48" i="23"/>
  <c r="J48" i="23"/>
  <c r="I48" i="23"/>
  <c r="H48" i="23"/>
  <c r="G48" i="23"/>
  <c r="F48" i="23"/>
  <c r="E48" i="23"/>
  <c r="Q48" i="23" s="1"/>
  <c r="Q47" i="23"/>
  <c r="D47" i="23"/>
  <c r="Q46" i="23"/>
  <c r="D46" i="23"/>
  <c r="D48" i="23" s="1"/>
  <c r="P45" i="23"/>
  <c r="O45" i="23"/>
  <c r="N45" i="23"/>
  <c r="M45" i="23"/>
  <c r="L45" i="23"/>
  <c r="K45" i="23"/>
  <c r="J45" i="23"/>
  <c r="I45" i="23"/>
  <c r="H45" i="23"/>
  <c r="G45" i="23"/>
  <c r="F45" i="23"/>
  <c r="E45" i="23"/>
  <c r="Q44" i="23"/>
  <c r="D44" i="23"/>
  <c r="Q43" i="23"/>
  <c r="D43" i="23"/>
  <c r="D45" i="23" s="1"/>
  <c r="P42" i="23"/>
  <c r="O42" i="23"/>
  <c r="N42" i="23"/>
  <c r="M42" i="23"/>
  <c r="L42" i="23"/>
  <c r="K42" i="23"/>
  <c r="J42" i="23"/>
  <c r="I42" i="23"/>
  <c r="H42" i="23"/>
  <c r="G42" i="23"/>
  <c r="F42" i="23"/>
  <c r="E42" i="23"/>
  <c r="Q41" i="23"/>
  <c r="D41" i="23"/>
  <c r="Q40" i="23"/>
  <c r="D40" i="23"/>
  <c r="P39" i="23"/>
  <c r="O39" i="23"/>
  <c r="N39" i="23"/>
  <c r="M39" i="23"/>
  <c r="L39" i="23"/>
  <c r="K39" i="23"/>
  <c r="J39" i="23"/>
  <c r="I39" i="23"/>
  <c r="H39" i="23"/>
  <c r="G39" i="23"/>
  <c r="F39" i="23"/>
  <c r="E39" i="23"/>
  <c r="Q39" i="23" s="1"/>
  <c r="Q38" i="23"/>
  <c r="D38" i="23"/>
  <c r="Q37" i="23"/>
  <c r="D37" i="23"/>
  <c r="D39" i="23" s="1"/>
  <c r="P36" i="23"/>
  <c r="O36" i="23"/>
  <c r="N36" i="23"/>
  <c r="M36" i="23"/>
  <c r="L36" i="23"/>
  <c r="K36" i="23"/>
  <c r="J36" i="23"/>
  <c r="I36" i="23"/>
  <c r="H36" i="23"/>
  <c r="G36" i="23"/>
  <c r="F36" i="23"/>
  <c r="E36" i="23"/>
  <c r="Q36" i="23" s="1"/>
  <c r="Q35" i="23"/>
  <c r="D35" i="23"/>
  <c r="Q34" i="23"/>
  <c r="D34" i="23"/>
  <c r="D36" i="23" s="1"/>
  <c r="P33" i="23"/>
  <c r="O33" i="23"/>
  <c r="N33" i="23"/>
  <c r="M33" i="23"/>
  <c r="L33" i="23"/>
  <c r="K33" i="23"/>
  <c r="J33" i="23"/>
  <c r="I33" i="23"/>
  <c r="H33" i="23"/>
  <c r="G33" i="23"/>
  <c r="F33" i="23"/>
  <c r="E33" i="23"/>
  <c r="Q32" i="23"/>
  <c r="D32" i="23"/>
  <c r="Q31" i="23"/>
  <c r="D31" i="23"/>
  <c r="D33" i="23" s="1"/>
  <c r="P30" i="23"/>
  <c r="O30" i="23"/>
  <c r="N30" i="23"/>
  <c r="M30" i="23"/>
  <c r="L30" i="23"/>
  <c r="K30" i="23"/>
  <c r="J30" i="23"/>
  <c r="I30" i="23"/>
  <c r="H30" i="23"/>
  <c r="G30" i="23"/>
  <c r="F30" i="23"/>
  <c r="E30" i="23"/>
  <c r="Q29" i="23"/>
  <c r="D29" i="23"/>
  <c r="Q28" i="23"/>
  <c r="D28" i="23"/>
  <c r="P27" i="23"/>
  <c r="O27" i="23"/>
  <c r="N27" i="23"/>
  <c r="M27" i="23"/>
  <c r="L27" i="23"/>
  <c r="K27" i="23"/>
  <c r="J27" i="23"/>
  <c r="I27" i="23"/>
  <c r="H27" i="23"/>
  <c r="G27" i="23"/>
  <c r="F27" i="23"/>
  <c r="E27" i="23"/>
  <c r="Q27" i="23" s="1"/>
  <c r="Q26" i="23"/>
  <c r="D26" i="23"/>
  <c r="Q25" i="23"/>
  <c r="D25" i="23"/>
  <c r="D27" i="23" s="1"/>
  <c r="P24" i="23"/>
  <c r="O24" i="23"/>
  <c r="N24" i="23"/>
  <c r="M24" i="23"/>
  <c r="L24" i="23"/>
  <c r="K24" i="23"/>
  <c r="J24" i="23"/>
  <c r="I24" i="23"/>
  <c r="H24" i="23"/>
  <c r="G24" i="23"/>
  <c r="F24" i="23"/>
  <c r="E24" i="23"/>
  <c r="Q24" i="23" s="1"/>
  <c r="Q23" i="23"/>
  <c r="D23" i="23"/>
  <c r="Q22" i="23"/>
  <c r="D22" i="23"/>
  <c r="D24" i="23" s="1"/>
  <c r="P21" i="23"/>
  <c r="O21" i="23"/>
  <c r="N21" i="23"/>
  <c r="M21" i="23"/>
  <c r="L21" i="23"/>
  <c r="K21" i="23"/>
  <c r="J21" i="23"/>
  <c r="I21" i="23"/>
  <c r="H21" i="23"/>
  <c r="G21" i="23"/>
  <c r="F21" i="23"/>
  <c r="E21" i="23"/>
  <c r="Q20" i="23"/>
  <c r="D20" i="23"/>
  <c r="D19" i="23"/>
  <c r="D21" i="23" s="1"/>
  <c r="P18" i="23"/>
  <c r="O18" i="23"/>
  <c r="N18" i="23"/>
  <c r="M18" i="23"/>
  <c r="L18" i="23"/>
  <c r="K18" i="23"/>
  <c r="J18" i="23"/>
  <c r="I18" i="23"/>
  <c r="H18" i="23"/>
  <c r="G18" i="23"/>
  <c r="F18" i="23"/>
  <c r="E18" i="23"/>
  <c r="Q17" i="23"/>
  <c r="D17" i="23"/>
  <c r="Q16" i="23"/>
  <c r="D16" i="23"/>
  <c r="D18" i="23" s="1"/>
  <c r="P15" i="23"/>
  <c r="O15" i="23"/>
  <c r="N15" i="23"/>
  <c r="M15" i="23"/>
  <c r="L15" i="23"/>
  <c r="K15" i="23"/>
  <c r="J15" i="23"/>
  <c r="I15" i="23"/>
  <c r="H15" i="23"/>
  <c r="G15" i="23"/>
  <c r="F15" i="23"/>
  <c r="E15" i="23"/>
  <c r="Q15" i="23" s="1"/>
  <c r="D15" i="23"/>
  <c r="Q14" i="23"/>
  <c r="Q13" i="23"/>
  <c r="P12" i="23"/>
  <c r="O12" i="23"/>
  <c r="N12" i="23"/>
  <c r="M12" i="23"/>
  <c r="L12" i="23"/>
  <c r="K12" i="23"/>
  <c r="J12" i="23"/>
  <c r="I12" i="23"/>
  <c r="H12" i="23"/>
  <c r="G12" i="23"/>
  <c r="F12" i="23"/>
  <c r="E12" i="23"/>
  <c r="Q12" i="23" s="1"/>
  <c r="D12" i="23"/>
  <c r="Q11" i="23"/>
  <c r="Q10" i="23"/>
  <c r="P9" i="23"/>
  <c r="O9" i="23"/>
  <c r="N9" i="23"/>
  <c r="M9" i="23"/>
  <c r="L9" i="23"/>
  <c r="K9" i="23"/>
  <c r="J9" i="23"/>
  <c r="I9" i="23"/>
  <c r="H9" i="23"/>
  <c r="G9" i="23"/>
  <c r="F9" i="23"/>
  <c r="E9" i="23"/>
  <c r="Q9" i="23" s="1"/>
  <c r="Q8" i="23"/>
  <c r="D8" i="23"/>
  <c r="Q7" i="23"/>
  <c r="D7" i="23"/>
  <c r="D9" i="23" s="1"/>
  <c r="I31" i="22"/>
  <c r="H31" i="22"/>
  <c r="G31" i="22"/>
  <c r="D7" i="22"/>
  <c r="Q18" i="23" l="1"/>
  <c r="Q21" i="23"/>
  <c r="D30" i="23"/>
  <c r="Q30" i="23"/>
  <c r="Q33" i="23"/>
  <c r="D42" i="23"/>
  <c r="Q42" i="23"/>
  <c r="Q45" i="23"/>
  <c r="D54" i="23"/>
  <c r="Q57" i="23"/>
  <c r="Q60" i="23"/>
  <c r="D66" i="23"/>
  <c r="Q69" i="23"/>
  <c r="Q72" i="23"/>
  <c r="D78" i="23"/>
  <c r="E14" i="5"/>
  <c r="Y113" i="19"/>
  <c r="AK128" i="19" l="1"/>
  <c r="AJ128" i="19"/>
  <c r="AI128" i="19"/>
  <c r="AH128" i="19"/>
  <c r="AG128" i="19"/>
  <c r="AF128" i="19"/>
  <c r="AE128" i="19"/>
  <c r="AD128" i="19"/>
  <c r="AC128" i="19"/>
  <c r="AB128" i="19"/>
  <c r="AA128" i="19"/>
  <c r="Z128" i="19"/>
  <c r="Y128" i="19"/>
  <c r="AK123" i="19"/>
  <c r="AJ123" i="19"/>
  <c r="AI123" i="19"/>
  <c r="AH123" i="19"/>
  <c r="AG123" i="19"/>
  <c r="AF123" i="19"/>
  <c r="AE123" i="19"/>
  <c r="AD123" i="19"/>
  <c r="AC123" i="19"/>
  <c r="Y123" i="19"/>
  <c r="AK58" i="19"/>
  <c r="AJ58" i="19"/>
  <c r="AI58" i="19"/>
  <c r="AH58" i="19"/>
  <c r="AG58" i="19"/>
  <c r="AF58" i="19"/>
  <c r="AE58" i="19"/>
  <c r="AD58" i="19"/>
  <c r="AC58" i="19"/>
  <c r="Y58" i="19"/>
  <c r="V7" i="19"/>
  <c r="Z129" i="19" l="1"/>
  <c r="Y129" i="19"/>
  <c r="AF129" i="19"/>
  <c r="AG129" i="19"/>
  <c r="AH129" i="19"/>
  <c r="AC129" i="19"/>
  <c r="AD129" i="19"/>
  <c r="AE129" i="19"/>
  <c r="AI129" i="19"/>
  <c r="AJ129" i="19"/>
  <c r="AK129" i="19"/>
  <c r="AB129" i="19"/>
  <c r="AA129" i="19"/>
  <c r="Z202" i="7" l="1"/>
  <c r="Z201" i="7"/>
  <c r="Z200" i="7"/>
  <c r="Z194" i="7"/>
  <c r="Z193" i="7"/>
  <c r="Z192" i="7"/>
  <c r="Z191" i="7"/>
  <c r="Z190" i="7"/>
  <c r="Z189" i="7"/>
  <c r="Z188" i="7"/>
  <c r="Z187" i="7"/>
  <c r="Z186" i="7"/>
  <c r="Z185" i="7"/>
  <c r="Z184" i="7"/>
  <c r="Z183" i="7"/>
  <c r="Z182" i="7"/>
  <c r="Z181" i="7"/>
  <c r="Z180" i="7"/>
  <c r="Z179" i="7"/>
  <c r="Z178" i="7"/>
  <c r="Z177" i="7"/>
  <c r="Z176" i="7"/>
  <c r="Z175" i="7"/>
  <c r="Z174" i="7"/>
  <c r="Z173" i="7"/>
  <c r="Z172" i="7"/>
  <c r="Z171" i="7"/>
  <c r="Z170" i="7"/>
  <c r="Z169" i="7"/>
  <c r="Z168" i="7"/>
  <c r="Z167" i="7"/>
  <c r="Z166" i="7"/>
  <c r="Z165" i="7"/>
  <c r="Z164" i="7"/>
  <c r="Z163" i="7"/>
  <c r="Z162" i="7"/>
  <c r="Z161" i="7"/>
  <c r="Z160" i="7"/>
  <c r="Z159" i="7"/>
  <c r="Z158" i="7"/>
  <c r="Z157" i="7"/>
  <c r="Z156" i="7"/>
  <c r="Z155" i="7"/>
  <c r="Z154" i="7"/>
  <c r="Z151" i="7"/>
  <c r="Z150" i="7"/>
  <c r="Z149" i="7"/>
  <c r="Z148" i="7"/>
  <c r="Z147" i="7"/>
  <c r="Z146" i="7"/>
  <c r="Z145" i="7"/>
  <c r="Z144" i="7"/>
  <c r="Z143" i="7"/>
  <c r="Z142" i="7"/>
  <c r="Z141" i="7"/>
  <c r="Z140" i="7"/>
  <c r="Z139" i="7"/>
  <c r="Z138" i="7"/>
  <c r="Z137" i="7"/>
  <c r="Z136" i="7"/>
  <c r="Z135" i="7"/>
  <c r="Z134" i="7"/>
  <c r="Z133" i="7"/>
  <c r="Z132" i="7"/>
  <c r="Z131" i="7"/>
  <c r="Z130" i="7"/>
  <c r="Z129" i="7"/>
  <c r="Z128" i="7"/>
  <c r="Z127" i="7"/>
  <c r="Z124" i="7" l="1"/>
  <c r="Z123" i="7"/>
  <c r="Z122" i="7"/>
  <c r="Z121" i="7"/>
  <c r="Z120" i="7"/>
  <c r="Z119" i="7"/>
  <c r="Z118" i="7"/>
  <c r="Z117" i="7"/>
  <c r="Z116" i="7"/>
  <c r="Z115" i="7"/>
  <c r="Z114" i="7"/>
  <c r="Z113" i="7"/>
  <c r="Z112" i="7"/>
  <c r="Z111" i="7"/>
  <c r="Z110" i="7"/>
  <c r="Z109" i="7"/>
  <c r="Z108" i="7"/>
  <c r="Z107" i="7"/>
  <c r="Z106" i="7"/>
  <c r="Z105" i="7"/>
  <c r="Z104" i="7"/>
  <c r="Z103" i="7"/>
  <c r="Z102" i="7"/>
  <c r="Z101" i="7"/>
  <c r="Z100" i="7"/>
  <c r="Z99" i="7"/>
  <c r="Z98" i="7"/>
  <c r="Z97" i="7"/>
  <c r="Z96" i="7"/>
  <c r="Z95" i="7"/>
  <c r="Z94" i="7"/>
  <c r="Z93" i="7"/>
  <c r="Z92" i="7"/>
  <c r="Z91" i="7"/>
  <c r="Z90" i="7"/>
  <c r="Z89" i="7"/>
  <c r="Z88" i="7"/>
  <c r="Z87" i="7"/>
  <c r="Z86" i="7"/>
  <c r="Z85" i="7"/>
  <c r="Z84" i="7"/>
  <c r="Z83" i="7"/>
  <c r="Z82" i="7"/>
  <c r="Z81" i="7"/>
  <c r="Z80" i="7"/>
  <c r="Z79" i="7"/>
  <c r="Z78"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9" i="7"/>
  <c r="Z38" i="7"/>
  <c r="Z37" i="7"/>
  <c r="Z36" i="7"/>
  <c r="Z35" i="7"/>
  <c r="Z34" i="7"/>
  <c r="Z33" i="7"/>
  <c r="Z32" i="7"/>
  <c r="Z31" i="7"/>
  <c r="Z30" i="7"/>
  <c r="Z29" i="7"/>
  <c r="Z28" i="7"/>
  <c r="Z27" i="7"/>
  <c r="Z26" i="7"/>
  <c r="Z25" i="7"/>
  <c r="Z24" i="7"/>
  <c r="Z23" i="7"/>
  <c r="Z22" i="7"/>
  <c r="Z21" i="7"/>
  <c r="Z20" i="7"/>
  <c r="Z19" i="7"/>
  <c r="Z18" i="7"/>
  <c r="Z17" i="7"/>
  <c r="Z16" i="7"/>
  <c r="Z15" i="7"/>
  <c r="Z14" i="7"/>
  <c r="P25" i="3" l="1"/>
  <c r="P24" i="3"/>
  <c r="P23" i="3"/>
  <c r="P22" i="3"/>
  <c r="P21" i="3"/>
  <c r="P20" i="3"/>
  <c r="P19" i="3"/>
  <c r="P18" i="3"/>
  <c r="P17" i="3"/>
  <c r="P16" i="3"/>
  <c r="P15" i="3"/>
  <c r="Z215" i="7" l="1"/>
  <c r="Y215" i="7"/>
  <c r="X215" i="7"/>
  <c r="W215" i="7"/>
  <c r="V215" i="7"/>
  <c r="Z212" i="7"/>
  <c r="Y212" i="7"/>
  <c r="X212" i="7"/>
  <c r="W212" i="7"/>
  <c r="V212" i="7"/>
  <c r="Z209" i="7"/>
  <c r="Y209" i="7"/>
  <c r="X209" i="7"/>
  <c r="W209" i="7"/>
  <c r="V209" i="7"/>
  <c r="Z206" i="7"/>
  <c r="Y206" i="7"/>
  <c r="X206" i="7"/>
  <c r="W206" i="7"/>
  <c r="V206" i="7"/>
  <c r="Z203" i="7"/>
  <c r="Y203" i="7"/>
  <c r="X203" i="7"/>
  <c r="W203" i="7"/>
  <c r="V203" i="7"/>
  <c r="Z198" i="7"/>
  <c r="Y198" i="7"/>
  <c r="X198" i="7"/>
  <c r="W198" i="7"/>
  <c r="V198" i="7"/>
  <c r="Z195" i="7"/>
  <c r="Y195" i="7"/>
  <c r="X195" i="7"/>
  <c r="W195" i="7"/>
  <c r="V195" i="7"/>
  <c r="Z152" i="7"/>
  <c r="Y152" i="7"/>
  <c r="X152" i="7"/>
  <c r="W152" i="7"/>
  <c r="V152" i="7"/>
  <c r="Z125" i="7"/>
  <c r="Y125" i="7"/>
  <c r="X125" i="7"/>
  <c r="W125" i="7"/>
  <c r="W216" i="7" s="1"/>
  <c r="V125" i="7"/>
  <c r="V216" i="7" s="1"/>
  <c r="P13" i="3"/>
  <c r="O13" i="3"/>
  <c r="N13" i="3"/>
  <c r="M13" i="3"/>
  <c r="C10" i="3"/>
  <c r="X216" i="7" l="1"/>
  <c r="Y216" i="7"/>
  <c r="Z216" i="7"/>
</calcChain>
</file>

<file path=xl/sharedStrings.xml><?xml version="1.0" encoding="utf-8"?>
<sst xmlns="http://schemas.openxmlformats.org/spreadsheetml/2006/main" count="6953" uniqueCount="1210">
  <si>
    <t>Presupuesto de Egresos 2026</t>
  </si>
  <si>
    <t>Formato de Recalendarización</t>
  </si>
  <si>
    <t>UP:</t>
  </si>
  <si>
    <t>33 Secretaría Ejecutiva del Sistema Estatal Anticorrupción de Jalisco</t>
  </si>
  <si>
    <t>Nº Oficio</t>
  </si>
  <si>
    <t>SESAJ/OST/002/2026</t>
  </si>
  <si>
    <t>Claves Presupuestales</t>
  </si>
  <si>
    <t>Motivo</t>
  </si>
  <si>
    <t>Asignación</t>
  </si>
  <si>
    <t>Enero</t>
  </si>
  <si>
    <t>Febrero</t>
  </si>
  <si>
    <t>Marzo</t>
  </si>
  <si>
    <t>Abril</t>
  </si>
  <si>
    <t>Mayo</t>
  </si>
  <si>
    <t>Junio</t>
  </si>
  <si>
    <t>Julio</t>
  </si>
  <si>
    <t>Agosto</t>
  </si>
  <si>
    <t>Septiembre</t>
  </si>
  <si>
    <t>Octubre</t>
  </si>
  <si>
    <t>Noviembre</t>
  </si>
  <si>
    <t>Diciembre</t>
  </si>
  <si>
    <t>Anualizado</t>
  </si>
  <si>
    <t>21121-33-000-00893-1-3-4-6-F-M-A33-F1-4151-00-15-51001G-1-12-039</t>
  </si>
  <si>
    <t>Dice:</t>
  </si>
  <si>
    <t>Debe decir:</t>
  </si>
  <si>
    <t>Diferencia:</t>
  </si>
  <si>
    <t>21121-33-000-00893-1-3-4-6-F-M-A33-F1-4152-00-11-11001G-1-12-039</t>
  </si>
  <si>
    <t>21121-33-000-00893-1-3-4-6-F-M-A33-F1-4153-00-11-11001G-1-12-039</t>
  </si>
  <si>
    <t>21121-33-000-00893-1-3-4-6-F-M-A33-F2-4151-00-15-51001G-1-12-039</t>
  </si>
  <si>
    <t>21121-33-000-00893-1-3-4-6-F-M-A33-F2-4152-00-11-11001G-1-12-039</t>
  </si>
  <si>
    <t>21121-33-000-00893-1-3-4-6-F-M-A33-F2-4153-00-11-11001G-1-12-039</t>
  </si>
  <si>
    <t>21121-33-000-00893-1-3-4-6-F-M-A33-F3-4151-00-15-51001G-1-12-039</t>
  </si>
  <si>
    <t>21121-33-000-00893-1-3-4-6-F-M-A33-F3-4152-00-11-11001G-1-12-039</t>
  </si>
  <si>
    <t>21121-33-000-00893-1-3-4-6-F-M-A33-F3-4153-00-11-11001G-1-12-039</t>
  </si>
  <si>
    <t>21121-33-000-00893-1-3-4-6-F-M-A33-F4-4151-00-15-51001G-1-12-039</t>
  </si>
  <si>
    <t>21121-33-000-00893-1-3-4-6-F-M-A33-F4-4152-00-11-11001G-1-12-039</t>
  </si>
  <si>
    <t>21121-33-000-00893-1-3-4-6-F-M-A33-F4-4153-00-11-11001G-1-12-039</t>
  </si>
  <si>
    <t>21121-33-000-00893-1-3-4-6-F-M-A33-F5-4151-00-15-51001G-1-12-039</t>
  </si>
  <si>
    <t>21121-33-000-00893-1-3-4-6-F-M-A33-F5-4152-00-11-11001G-1-12-039</t>
  </si>
  <si>
    <t>21121-33-000-00893-1-3-4-6-F-M-A33-F5-4153-00-11-11001G-1-12-039</t>
  </si>
  <si>
    <t>21121-33-000-00893-1-3-4-6-F-M-A33-F6-4151-00-15-51001G-1-12-039</t>
  </si>
  <si>
    <t>21121-33-000-00893-1-3-4-6-F-M-A33-F6-4153-00-11-11001G-1-12-039</t>
  </si>
  <si>
    <t>21121-33-000-00893-1-3-4-6-F-M-A33-F7-4151-00-15-51001G-1-12-039</t>
  </si>
  <si>
    <t>21121-33-000-00893-1-3-4-6-F-M-A33-F7-4152-00-11-11001G-1-12-039</t>
  </si>
  <si>
    <t>21121-33-000-00893-1-3-4-6-F-M-A33-F7-4153-00-11-11001G-1-12-039</t>
  </si>
  <si>
    <t>21121-33-000-00893-1-3-4-6-F-M-A33-F7-4155-00-11-11001G-1-12-039</t>
  </si>
  <si>
    <t>21121-33-000-00893-1-3-4-6-F-M-A33-F8-4151-00-15-51001G-1-12-039</t>
  </si>
  <si>
    <t>21121-33-000-00893-1-3-4-6-F-M-A33-F8-4152-00-11-11001G-1-12-039</t>
  </si>
  <si>
    <t>21121-33-000-00893-1-3-4-6-F-M-A33-F8-4153-00-11-11001G-1-12-039</t>
  </si>
  <si>
    <t>Mtra. Ana María Olvera Guzmán</t>
  </si>
  <si>
    <t>Coordinadora de Administración de la Secretaría Ejecutiva del Sistema Estatal Anticorrupción de Jalisco</t>
  </si>
  <si>
    <t xml:space="preserve"> </t>
  </si>
  <si>
    <t>PRESUPUESTO DE INGRESOS 2026</t>
  </si>
  <si>
    <t>Resumen por Fuente de Financiamiento</t>
  </si>
  <si>
    <t>Entidad:</t>
  </si>
  <si>
    <t>Secretaría Ejecutiva del Sistema Estatal Anticorrupción</t>
  </si>
  <si>
    <t>CLAVE</t>
  </si>
  <si>
    <t>FUENTE DE FINANCIAMIENTO</t>
  </si>
  <si>
    <t>SUBFUENTE DE FINANCIAMIENTO</t>
  </si>
  <si>
    <t>IMPORTE ANUAL</t>
  </si>
  <si>
    <t xml:space="preserve">Recursos Fiscales </t>
  </si>
  <si>
    <t>11001G</t>
  </si>
  <si>
    <t>Ingresos Propios</t>
  </si>
  <si>
    <t>Recursos Federales no etiquetados</t>
  </si>
  <si>
    <t>51001G</t>
  </si>
  <si>
    <t>Recursos Federales etiquetados</t>
  </si>
  <si>
    <t>TOTAL</t>
  </si>
  <si>
    <t>*Deberá desagregar los conceptos por cada fuente de ingreso</t>
  </si>
  <si>
    <t>PRESUPUESTO DE EGRESOS 2026</t>
  </si>
  <si>
    <t>CALENDARIZACIÓN PROGRAMA ANUAL DE ADQUISICIONES</t>
  </si>
  <si>
    <t>SECTOR</t>
  </si>
  <si>
    <t>UP</t>
  </si>
  <si>
    <t>UR</t>
  </si>
  <si>
    <t>UEG</t>
  </si>
  <si>
    <t>FIN</t>
  </si>
  <si>
    <t>FUN</t>
  </si>
  <si>
    <t>SUB FUN</t>
  </si>
  <si>
    <t>EJE</t>
  </si>
  <si>
    <t>TEMA</t>
  </si>
  <si>
    <t>AR</t>
  </si>
  <si>
    <t>PP</t>
  </si>
  <si>
    <t>COMP</t>
  </si>
  <si>
    <t>PARTIDA</t>
  </si>
  <si>
    <t>DEST</t>
  </si>
  <si>
    <t>FUENTE FIN</t>
  </si>
  <si>
    <t>SUB FUENTE  FINANCIAMIENTO</t>
  </si>
  <si>
    <t>TIPO DE GASTO</t>
  </si>
  <si>
    <t>REGIÓN</t>
  </si>
  <si>
    <t>MPIO</t>
  </si>
  <si>
    <t>NOMBRE DE LA PARTIDA</t>
  </si>
  <si>
    <t>DESCRIPCIÓN ARTÍCULO O SERVICIO</t>
  </si>
  <si>
    <t>TIPO DE PROCESO</t>
  </si>
  <si>
    <t>TIPO DE COMITÉ</t>
  </si>
  <si>
    <t>Calendario</t>
  </si>
  <si>
    <t>Justificación</t>
  </si>
  <si>
    <t>Ene</t>
  </si>
  <si>
    <t>Feb</t>
  </si>
  <si>
    <t>Mzo</t>
  </si>
  <si>
    <t>Abr</t>
  </si>
  <si>
    <t>Myo</t>
  </si>
  <si>
    <t>Jun</t>
  </si>
  <si>
    <t>Jul</t>
  </si>
  <si>
    <t>Ago</t>
  </si>
  <si>
    <t>Sep</t>
  </si>
  <si>
    <t>Oct</t>
  </si>
  <si>
    <t>Nov</t>
  </si>
  <si>
    <t>Dic</t>
  </si>
  <si>
    <t>000893</t>
  </si>
  <si>
    <t>1</t>
  </si>
  <si>
    <t>3</t>
  </si>
  <si>
    <t>4</t>
  </si>
  <si>
    <t>6</t>
  </si>
  <si>
    <t>F</t>
  </si>
  <si>
    <t>M</t>
  </si>
  <si>
    <t>A33</t>
  </si>
  <si>
    <t>F5</t>
  </si>
  <si>
    <t>2111</t>
  </si>
  <si>
    <t>00</t>
  </si>
  <si>
    <t>11</t>
  </si>
  <si>
    <t>12</t>
  </si>
  <si>
    <t>039</t>
  </si>
  <si>
    <t>ÚTILES Y EQUIPOS MENORES DE OFICINA</t>
  </si>
  <si>
    <t>CUCHARAS MEDIANAS CON 25 PIEZAS</t>
  </si>
  <si>
    <t>FONDO REVOLVENTE</t>
  </si>
  <si>
    <t>NO APLICA</t>
  </si>
  <si>
    <t>250.00</t>
  </si>
  <si>
    <t> </t>
  </si>
  <si>
    <t>INSUMOS DE PAPELERÍA PARA LAS DIVERSAS REUNIONES DE TRABAJO QUE SE REALIZAN EN LA SESAJ ASÍ COMO SESIONES DE TRABAJO DE LOS ÓRGANOS COLEGIADOS</t>
  </si>
  <si>
    <t>|</t>
  </si>
  <si>
    <t>SERVILLETAS CON 100 PIEZAS CADA UNO</t>
  </si>
  <si>
    <t>300.00</t>
  </si>
  <si>
    <t>PLATOS DE CARTÓN NO.3 CON 250 PIEZAS</t>
  </si>
  <si>
    <t>350.00</t>
  </si>
  <si>
    <t xml:space="preserve"> VASOS TÉRMICOS PARA CAFÉ DE 45 PIEZAS</t>
  </si>
  <si>
    <t>F7</t>
  </si>
  <si>
    <t>24 BICOLOR DE MADERA AZUL ROJO, 24 BORRADOR DE MIGAJON PARA LAPIZ, 24 BORRADOR TIPO LAPIZ, 50 CAJA DE ARCHIVO BLANCA, DE TAMAÑO OFICIO MODELO AA-40; CON MEDIDAS 35.5 X 10 X 26.5, 1500 CARPETA LISA CREMA TAMAÑO CARTA, 800 CARPERTA LISA CREMA TAMAÑO OFICIO, 8 CINTA CANELA 48 X 150, 8 CINTA ADHESIVA PARA DUCTOS TUK 93T (10 M, 1 PZA.), 8 CINTA ADHESIVA  TRANSPARENTE 24*65, 4 CINTA 3M MODELO 810 ADHESIVA MAGICA INVISIBLE 25.4 X 65.8, 05 CLIPS CLIP DE COLOR DE 28 MM CON 100 PIEZAS, 30 CLIPS CUADRADITO NO. 1 CAJA CON 100 PIEZAS, 40 CLIPS CUADRADITO NO. 1 CAJA CON 100 PIEZAS,  30 CLIPS MARIPOSA NUMERO 2 CAJA CON 50 PIEZAS CADA UNA, 15 CLIPS MARIPOSA NUMERO 1 CAJA CON 12 PIEZA, 10 CORRECTOR  TIPO PLUMA, 10 CORRECTOR TIPO CINTA 5M, 12 CUENTA FACIL CERA PARA CONTAR HOJAS, 9 CUADERNO PROFESIONAL RAYADO CON 100 HOJAS, 12 CUADERNO  FORMA FRANCESA 100 HOJAS, 5 CUTTER INDUSTRIAL, 20 PAQUETES DE HOJAS BLANCAS TAMANO OFICIO BLANCURA 97% 75 GRAMOS METRO CUADRADO CON 500, 150 PAQUETES DE HOJAS BLANCAS TAMAÑO CARTA  BLANCURA 97%  75 GRAMOS METRO CUADRADO CON 500, 6 CHINCHETAS PARA PIZARRON DE CORCHO, 400 LAPIZ PARA ESCRITURA NO. 2, 10 LAPICERAS  .5 MM, 2 LIBRETA PASTA DURA 2 G 5. 240 HOJAS, 2 LIBRETA PASTA DURA 7T 12 COLUMNAS 122, 50 MARCA TEXTO AMARILLO  FLUORESCENTE, 24 MARCA TEXTO NARANJA, 36 MARCA TEXTO VERDE  FLUORESCENTE, 12 MARCADOR  TINTA PERMANENTE COLOR NEGRO PUNTA GRUESA, 6 MARCADOR  TINTA PERMANENTE COLOR ROJO PUNTA GRUESA,  12 MARCADOR CERA COLOR ROJO, 24 MARCADOR TINTA PERMANENTE SIGNAL PUNTO FINO NEGRO, 8 MARCADORES  ROJO PUNTA FINA, 8 MARCADORES PARA PINTARRÓN CON BORRADOR,  20 PAPEL OPALINA TAMAÑO CARTA DE 120 GRAMOS (PAQUETES CON 100 HOJAS C/U), 10 PAPEL OPALINA TAMANO CARTE DE 220  GRAMOS (PAQUETE CON 100 HOJAS C/U), 12 PEGAMENTO TIPO LAPIZ, 200 PLUMA  PUNTO MEDIANO COLOR AZUL., 80 PLUMA  PUNTO MEDIANO COLOR NEGRO, 24 PLUMA PUNTO FINO COLOR AZUL, 24 PLUMA PUNTO FINO COLOR NEGRO, 12 PLUMA PUNTO FINO COLOR ROJO,  36 PLUMA DE GEL  TINTA AZUL, 16 SACAPUNTAS METALICO ESCOLAR, 5 SEPARADORES  DE 31 DIVISIONES, 5 SEPARADORES  DE HOJAS ALFABETICO, 5 SEPARADORES  DE HOJAS CON 10 MULTICOLOR, 5 SEPARADORES  DE HOJAS MENSUAL, 5 SEPARADORES  DE HOJAS NUMERICO 1 AL 10, 5 SEPARADORESDE HOJAS NUMERICO 1 AL  5, 5 SEPARADORES  DE HOJAS CON 10 MULTICOLOR,  100 SOBRE BOLSA  MANILA TAMAÑO CARTA, 100 SOBRE BOLSA  MANILA TAMAÑO OFICIO, 30 SOBRE BOLSA MANILA TAMAÑO ESQUELA, 15 CAJAS DE SUJETADOCUMENTOS 2", 15 CAJAS SUJETADOCUMENTOS 25 MM, 15 SUJETADOCUMENTOS DE 19MM, 15 SUJETADOCUMENTOS DE 32MM, 12 TARJETA BLANCA DE 1/4 DE HOJA CON 100, 12 TARJETA BLANCA DE 4"  X 6" DE HOJA CON 100, 12 TARJETA BLANCA DE MEDIA CARTA CON 100, 8 TIJERA PARA OFICINA ACERO INOXIDABLE NO. 6, 3  PAQUETES DE MARCADOR DE  ALUMINIO (COLORES, 4 PZS), 24 PLUMAS  PRECISE/PUNTO EXTRA-FINO/ TINTA AZUL, 30  POST-IT BANDERITAS, 12 PERSONIFICADORES EN ACRÍLICO MINI TRANSPARENTE, 24 PAQUETES DE CUCHARAS MEDIANAS CON 25 PIEZAS, 5 PAQUETES DE 12  PAQUETES DE SERVILLETAS CON 100 PIEZAS CADA UNO, 4 PAQUETES DE PLATOS DE CARTÓN NO.3 CON 250 PIEZAS, 10 PAQUETES DE VASOS TÉRMICOS PARA CAFÉ DE 45 PIEZAS, 10 L, ENTRE OTROS.</t>
  </si>
  <si>
    <t>7,750.00</t>
  </si>
  <si>
    <t>29,000.00</t>
  </si>
  <si>
    <t>UTILES Y EQUIPOS MENORES DE OFICINA LOS CUALES SON NECESARIOS PARA LA REALIZACIÓN DE ACTIVIDADES ADMINISTRATIVAS DEL PERSONAL DE LA SESAJ</t>
  </si>
  <si>
    <t>F8</t>
  </si>
  <si>
    <t xml:space="preserve"> CARPETAS DE TACTOPIEL PORTA DOCUMENTOS SIN IMPRESIÓN FULL</t>
  </si>
  <si>
    <t>1,000.00</t>
  </si>
  <si>
    <t>INSUMOS NECESARIOS PARA LAS ACTIVIDADES DE LA COORDINACIÓN DE ASUNTOS JURIDICOS, EN EL DESEMPEÑO DE SUS FUNCIONES.</t>
  </si>
  <si>
    <t>F3</t>
  </si>
  <si>
    <t xml:space="preserve">MATERIALES, ÚTILES Y EQUIPOS MENORES DE TECNOLOGÍAS DE LA INFORMACIÓN Y COMUNICACIONES </t>
  </si>
  <si>
    <t>MEMORIA USB 3.0 DE 32 GB</t>
  </si>
  <si>
    <t>600.00</t>
  </si>
  <si>
    <t>PARA SER UTILIZADOS EN LA REALIZACIÓN DE TAREAS INHERENTES AL CUMPLIMIENTO DE LAS ATRIBUCIONES Y FUNCIONES DE CADA UNA DE LAS PERSONAS ADSCRITAS A LA DIRECCIÓN DE COORDINACIÓN INTERINSTITUCIONAL</t>
  </si>
  <si>
    <t>F1</t>
  </si>
  <si>
    <t>PARA SER UTILIZADOS EN LA REALIZACIÓN DE TAREAS INHERENTES AL CUMPLIMIENTO DE LAS ATRIBUCIONES Y FUNCIONES DE CADA UNA DE LAS PERSONAS ADSCRITAS A LA DIRECCIÓN DE PROSPECTIVA Y POLÍTICAS PÚBLICAS</t>
  </si>
  <si>
    <t xml:space="preserve">INSUMOS Y EQUIPOS MENORES  COMO SON: USB (32, 64 Y 128 GB), CD, DVD,  ENTRE OTROS., </t>
  </si>
  <si>
    <t>INSUMOS NECESARIOS PARA ATENDER REQUERIMIENTOS DE AUDITORIAS, ASI COMO,  EL ENVÍO DE INFORMACIÓN POR MEDIOS MAGNÉTICOS PARA LA ATENCIÓN DE SOLICITUDES DE INFORMACIÓN.</t>
  </si>
  <si>
    <t>F2</t>
  </si>
  <si>
    <t>3 ESPUMAS LIMPIADORAS, 4 PASTAS TÉRMICAS, 2 ALCOHOL ISOPROPÍLICO, 10 PAQUETES DE TOALLAS LIMPÍADORAS, JUEGO DE DESARMADORES DE PRECISIÓN</t>
  </si>
  <si>
    <t>1,500.00</t>
  </si>
  <si>
    <t>INSUMOS NECESARIOS PARA LLEVA A CABO EL MANTENIMIENTO PREVENTIVO Y CORRECTIVO DE EQUIPO DE TECNOLOGÍAS DE LA INFORMACIÓN Y LA COMUNICACIÓN, PARA SU MEJOR DESEMPEÑO Y FUNCIONAMIENTO.</t>
  </si>
  <si>
    <t>F4</t>
  </si>
  <si>
    <t>CARTUCHO DE TINTA NEGRO PARA IMPRESORA PORTÁTIL EPSON WF-100</t>
  </si>
  <si>
    <t>MATERIALES DE APOYO PARA LAS ACTIVIDADES DE LA SESAJ QUE SE REALIZAN EN ÁREAS EXTERNAS A LA DEPENDENCIA, ASÍ COMO, APOYO EN LAS SESIONES DE LOS ÓRGANOS COLEGIADOS.</t>
  </si>
  <si>
    <t>CARTUCHOS DE TINTA COLOR PARA IMPRESORA PORTÁTIL EPSON WF-101</t>
  </si>
  <si>
    <t>CARTUCHO DE TINTA NEGRO PARA IMPRESORA PORTÁTIL HP OFFICE JET 200 MOBILE PRINTER DRIVER</t>
  </si>
  <si>
    <t xml:space="preserve">MATERIALES DE APOYO PARA LAS ACTIVIDADES DE LA SESAJ QUE SE REALIZAN EN ÁREAS EXTERNAS A LA DEPENDENCIA, ASÍ COMO APOYO EN LAS SESIONES DE LOS ÓRGANOS COLEGIADOS  </t>
  </si>
  <si>
    <t>CARTUCHO DE TINTA COLOR PARA IMPRESORA PORTÁTIL HP OFFICE JET 200 MOBILE PRINTER DRIVER</t>
  </si>
  <si>
    <t xml:space="preserve"> TONER PARA IMPRESORA HP LASER JET PRO MFP M426FDW</t>
  </si>
  <si>
    <t>2,000.00</t>
  </si>
  <si>
    <t>MATERIAL IMPRESO E INFORMACIÓN DIGITAL</t>
  </si>
  <si>
    <t>PLACAS GRABADAS EN LATÓN O ALUMINIO CON BASE DE MADERA TAMAÑO CARTA</t>
  </si>
  <si>
    <t>4,000.00</t>
  </si>
  <si>
    <t>PLACA DE AGRADECIMIENTO QUE SE ENTREGA AL PRESIDENTE SALIENTE DEL ÓRGANO DE GOBIERNO / COMITÉ COORDINADOR.</t>
  </si>
  <si>
    <t>ADQUISICIÓN DE LIBROS CON TEMÁTICAS RELACIONADAS A LA PROMOCIÓN DE LA CULTURA DE LA INTEGRIDAD Y EL COMBATE A LA CORRUPCIÓN.</t>
  </si>
  <si>
    <t>10,000.00</t>
  </si>
  <si>
    <t>OBTENER ACCESO A INFORMACIÓN RESERVADA PARA SUSCRIPTORES EN REVISTAS, PERIÓDICOS, PUBLICACIONES, DIARIOS OFICIALES, GACETAS, MATERIAL AUDIOVISUAL, CASSETTES, DISCOS COMPACTOS.</t>
  </si>
  <si>
    <t>MATERIALES NECESARIOS PARA DAR SEGUIMIENTO A LA AGENDA ANTICORRUPCIÓN Y MONITOREAR LAS NOTICIAS RELACIONADAS CON EL SEAJAL.</t>
  </si>
  <si>
    <t>TARJETAS DE PRESENTACIÓN DEL SECRETARIO TÉCNICO</t>
  </si>
  <si>
    <t>IMPRESIÓN DE TARJETAS DE PRESENTACIÓN DEL SECRETARIO TÉCNICO, LAS CUALES SON DE APOYO EN SU DESARROLLO DE LAS ACTIVIDADES INSTITUCIONALES.</t>
  </si>
  <si>
    <t xml:space="preserve"> MATERIAL DE LIMPIEZA</t>
  </si>
  <si>
    <t>50 KILOS  BOLSA DE BASURA JUMBO NEGRA 70 X 30 X 120, 50 KILOS BOLSAS DE BASURA NEGRA  70 X 90, 24 CLORO BIDON 20 LITROS,  40 PAÑO DE MICROFIBRA, 3 LIQUIDO LIMPIA VIDRIOS LITROS, 100 PASTILLAS AROMATIZANTES 50/60 GRS, 50 ROLLO (PAPEL HIGIÉNICO)INDIVIDUAL, 20 ROLLO DE PAPEL PARA DESPACHADOR DOBLE HOJA  200 MTS CAJA 12 PIEZAS, 20 TOALLA INTERDOBLADA DOBLE HOJA  CAJA 20/100 C/U, 12 TRAPEADOR MECHUDO 350 GR, 12 ESCOBA GRANDE DE VINILO TIPO ABANICO, 12 BOLSA  DE JABON EN POLVO CON 10 KILOS, 30 GUANTE DE LATEX MULTIUSOS, 24 LIQUIDO MULTIUSOS VARIOS AROMAS, 20 ROLLO DE PAPEL CAFÉ PARA MANOS CAJA CON 6 PIEZAS,  40 JABÓN LIQUIDO  PARA TRASTES AROMA LIMON DE 900 ML,  15 FIBRA VERDE DE USO GENERAL DE 229 MM X 152 MM</t>
  </si>
  <si>
    <t>5,000.00</t>
  </si>
  <si>
    <t>27,000.00</t>
  </si>
  <si>
    <t>PRODUCTOS  E INSUMOS DE LIMPIEZA, LOS CUALES SON NECESARIOS PARA LLEVAR A CABO POR PARTE DEL PERSONAL DE LIMPIEZA Y MANTENIMIENTO EL ASEO Y DESINFECCIÓN DE LAS INSTALACIONES QUE ALBERGAN LA SECRETARÍA EJECUTIVA DEL SISTEMA ESTATAL ANTICORRUPCIÓN DE JALISCO.</t>
  </si>
  <si>
    <t xml:space="preserve">PRODUCTOS ALIMENTICIOS PARA EL PERSONAL EN LAS INSTALACIONES DE LAS DEPENDENCIAS Y ENTIDADES </t>
  </si>
  <si>
    <t>CAFÉ MOLIDO DE 1KG</t>
  </si>
  <si>
    <t>INSUMOS PARA SERVICIOS DE CAFÉ PARA LAS DIVERSAS REUNIONES DE TRABAJO QUE SE REALIZAN EN LA SESAJ ASÍ COMO SESIONES DE TRABAJO DE LOS ÓRGANOS COLEGIADOS</t>
  </si>
  <si>
    <t>PAQUETES DE AGUA EMBOTELLADA DE 40 PIEZAS DE 355ML</t>
  </si>
  <si>
    <t>PAQUETES DE AGUA MINERAL DE 24 PIEZAS DE 296 ML</t>
  </si>
  <si>
    <t>500.00</t>
  </si>
  <si>
    <t>PAQUETES DE REFRESCO SABOR COLA DE 24M PIEZAS DE 235 ML</t>
  </si>
  <si>
    <t>700.00</t>
  </si>
  <si>
    <t>PAQUETES DE REFRESCO SABOR COLA LIGTH DE 24M PIEZAS DE 235 ML</t>
  </si>
  <si>
    <t>800.00</t>
  </si>
  <si>
    <t>PAQUETES DE GALLETAS TARTAS  DE  1.03 KG CON 28 PAQUETES INDIVIDUALES DE 2 PIEZAS</t>
  </si>
  <si>
    <t>1,100.00</t>
  </si>
  <si>
    <t>AZÚCAR ESTÁNDAR DE 4 KILOS</t>
  </si>
  <si>
    <t>120.00</t>
  </si>
  <si>
    <t>ENDULZANTE DE 400 SOBRES DE 1G CADA UNO</t>
  </si>
  <si>
    <t>180.00</t>
  </si>
  <si>
    <t>270.00</t>
  </si>
  <si>
    <t>SUSTITUTO DE CREMA PARA CAFÉ DE 200 PIEZAS DE 4G CADA UNO</t>
  </si>
  <si>
    <t>400.00</t>
  </si>
  <si>
    <t>TÉS VARIOS SABORES DE 120 PIEZAS</t>
  </si>
  <si>
    <t>220.00</t>
  </si>
  <si>
    <t>SERVICIOS DE ALIMENTOS PARA REUNIONES DE TRABAJO</t>
  </si>
  <si>
    <t>3,555.00</t>
  </si>
  <si>
    <t>6,445.00</t>
  </si>
  <si>
    <t>SERVICIO DE ALIMENTOS QUE SE SIRVEN EN REUNIONES DE TRABAJO CON LOS INTEGRANTES DEL COMITÉ COORDINADOR / ÓRGANO DE GOBIERNO</t>
  </si>
  <si>
    <t>GARRAFONES DE 20 LITROS DE AGUA PARA EL PERSONAL, INVITADOS, REUNIONES DE TRABAJO, ENTRE OTROS.</t>
  </si>
  <si>
    <t>14,755.00</t>
  </si>
  <si>
    <t>22,355.00</t>
  </si>
  <si>
    <t>AGUA PURIFICADA NECESARIA PARA EL CONSUMO DEL PERSONAL DE LA SECRETARÍA, ASI COMO, PARA CUALQUIER EVENTO O CAPACITACIÓN.</t>
  </si>
  <si>
    <t>BOLSA DE CAFÉ DE 1 KILOGRAMO</t>
  </si>
  <si>
    <t>INSUMO NECESARIO PARA LA CELEBRACIÓN DE REUNIONES DE TRABAJO, CAPACITACIONES Y DEMÁS EVENTOS EN LAS INSTALACIONES O FUERA DE ELLAS.</t>
  </si>
  <si>
    <t>2,500.00</t>
  </si>
  <si>
    <t>3 CAJAS SUSTITUTO DE CREMA, 8 KILOS DE AZUCAR, 2 CAJAS DE TÉ, 3 PAQUETEA DE SERVILLETAS, 2 CAJAS DE SUSTITUTO DE AZUCAR</t>
  </si>
  <si>
    <t>3,000.00</t>
  </si>
  <si>
    <t>PAQUETES DE AGUA EMBOTELLADA DE 355 ML CON 40 PIEZAS</t>
  </si>
  <si>
    <t>2,100.00</t>
  </si>
  <si>
    <t>PRODUCTOS ALIMENTICIOS PARA EL PERSONAL DERIVADO DE ACTIVIDADES EXTRAORDINARIAS</t>
  </si>
  <si>
    <t>SERVICIO DE ALIMENTOS Y CAFÉ PARA REUNIONES DE TRABAJO</t>
  </si>
  <si>
    <t>SERVICIO DE ALIMENTOS QUE SE SIRVEN EN REUNIONES DE TRABAJO FUERA DE LAS INSTALACIONES DE LA SECRETARIA EJECUTIVA</t>
  </si>
  <si>
    <t xml:space="preserve"> MATERIAL ELÉCTRICO Y ELECTRÓNICO</t>
  </si>
  <si>
    <t>5 REFLECTORES DE 50 W,REFLECTORES DE 30 W,  CINTAS AISLANTES, LÁMPARAS DE TECHO DE SOBREPONER REDONDAS, LAMPARAS DE EMERGENCIA,  LÁMPARSA de 40W  (GABINETE),METROS CABLE CALIBRE 12,  PILAS  Y BATERIAS ALCALINAS  (AA, AAA, D, C2, ENTRE OTRAS), ENTRE OTROS.</t>
  </si>
  <si>
    <t>MATERIAL NECESARIO PARA EL REEMPLAZO DE AQUELLOS QUE SUFRAN DAÑADOS POR EL DETERIORO DELL USO ORDINARIO Y CONDICIONES CLIMÁTICAS.</t>
  </si>
  <si>
    <t>MATERIALES COMPLEMENTARIOS</t>
  </si>
  <si>
    <t>MATERIALES DE CUALQUIER NATURALEZA PARA EL ACONDICIONAMIENTO DEL BIEN INMUEBLE QUE ALBERGA LA OFICINA DE LA SESAJ, TALES COMO: TAPICES, PISOS, PERSIANAS, CORTINEROS; COLADERAS, FREGADORES, MANGUERAS, MEZCLADORA, MONOMANDO PARA LAVABOS,  COSTALES DE TIERRA DE 20 KILOS, PLANTAS (VARIAS), ENTRE OTROS.</t>
  </si>
  <si>
    <t>7,000.00</t>
  </si>
  <si>
    <t>MATERIALES NECESARIOS PARA LLEVAR A CABO EL MANTENIMIENTO Y/O REPARACIÓN DE AQUELLOS QUE SUFRAN  DAÑO U OBSOLETAS POR EL USO HABITUAL, DENTRO DE LAS INSTALACIONES QUE ALBERGAN LA SECRETARIA EJECUTIVA.</t>
  </si>
  <si>
    <t xml:space="preserve"> OTROS MATERIALES Y ARTÍCULOS DE CONSTRUCCIÓN Y REPARACIÓN</t>
  </si>
  <si>
    <t>PINTURA DE ESMALTE SECADO RÁPIDO COLOR NEGRO MATE, IMPERMEABILIZANTE, CEMENTO, RESANADORES,  PINTURA DE ESMALTE SECADO RÁPIDO COLOR BLANCO MATE, PINTURA VINILICA COLOR BLANCO DE 19 LITROS,  THINNER, ENTRE OTROS.</t>
  </si>
  <si>
    <t>PINTURA NECESARIO PARA EL MANTENIMIENTO DEL INMUEBLE EN FACHADA Y EXTERIORES.</t>
  </si>
  <si>
    <t xml:space="preserve"> MEDICINAS Y PRODUCTOS FARMACÉUTICOS</t>
  </si>
  <si>
    <t>LORATADINA, PARECETAMOL, ASPIRINA, UBUPROFENO, BUSCAPINA, TREDA, LOMOTIL, OMEPRAZOL, ETCÉTERA.</t>
  </si>
  <si>
    <t>MEDICAMENTOS PARA EL BOTIQUÍN, PARA EL USO DEL PERSONAL EN CASO DE REQUERIRSE</t>
  </si>
  <si>
    <t>MATERIALES, ACCESORIOS Y SUMINISTROS MÉDICOS</t>
  </si>
  <si>
    <t>CUBREBOCAS, LANCETA, TERMOMETRO, GUANTES, ETCÉTERA.</t>
  </si>
  <si>
    <t>INSUMOS MEDICOS NECESARIOS PARA EL BOTIQUÍN DE PRIMEROS AUXILIOS PARA EL USO DEL PERSONAL EN CASO DE REQUERIRSE ANTE UNA SITUACIÓN EMERGENTE.</t>
  </si>
  <si>
    <t>COMBUSTIBLES, LUBRICANTES Y ADITIVOS PARA VEHICULOS DESTINADOS A SERVICIOS ADMINISTRATIVOS</t>
  </si>
  <si>
    <t>GASOLINA (LITROS DE GASOLINA PARA VEHICULO EN COMODATO CON NÚMERO DE PLACAS 02N049, O  VEHÍCULOS EN PRESTAMO, ASI COMO PARA LA PODADORA DE GASOLINA CON LA CUAL SE CUENTA PARA LOS TRABAJOS DE PODA DE JARDINES.</t>
  </si>
  <si>
    <t>17,000.00</t>
  </si>
  <si>
    <t>16,000.00</t>
  </si>
  <si>
    <t>INSUMO NECESARIO PARA LLEVAR A CABO LAS TAREAS DE OFICIALÍA DE PARTES, ASÍ COMO, COMISIONES DE TRABAJO  DERIVADAS DE LOS DIFERENTES ACTIVIDADES A CARGO DE LA SESAJ Y EL PERSONAL DE LA DEPENDENCIA.</t>
  </si>
  <si>
    <t>REFACCIONES Y ACCESORIOS MENORES DE EDIFICIOS</t>
  </si>
  <si>
    <t>INSTRUMENTAL COMPLEMENTARIO Y REPUESTO DE EDIFICIOS, TALES COMO: CANDADOS, CERRADURAS, PASADORES, CHAPAS, LLAVES, MANIJAS PARA PUERTAS, HERRAJES, BISAGRAS, ENTRE OTROS.</t>
  </si>
  <si>
    <t>ADQUISICIÓN DE INSTRUMENTAL COMPLEMENTARIO Y REPUESTO DE EDIFICIOS PARA LA SUSTITUCIÓN DE AQUELLOS QUE PUDIERAN SUFRIR UN DESPERFECTO POR EL USO HABITUAL  Y NO SEA POSIBLE SU REPARACIÓN.</t>
  </si>
  <si>
    <t>REFACCIONES Y ACCESORIOS MENORES DE MOBILIARIO Y EQUIPO DE ADMINISTRACIÓN, EDUCACIONAL Y RECREATIVO</t>
  </si>
  <si>
    <t>ADQUISICIÓN DE REFACCIONES Y ACCESORIOS DE ESCRITORIOS, SILLAS, SILLONES, ARCHIVEROS, CALCULADORAS, FOTOCOPIADORAS, ENTRE OTROS. TALES COMO: BASES DE 5 PUNTAS, RODAJAS (PARA SILLAS Y MUEBLES), ESTRUCTURAS DE SILLAS, PISTONES, BRAZOS ASIENTOS Y RESPALDOS, TORNILLOS, SOLERAS, REGATONES, ESTRUCTURAS DE MUEBLES, ENTRE OTROS.</t>
  </si>
  <si>
    <t xml:space="preserve">ADQUISICIÓN DE REFACCIONES Y ACCESORIOS  PARA LOS BIENES MUEBLES PROPIEDAD DE LA SESAJ TALES COMO ESCRITORIOS, SILLAS, SILLONES, ARCHIVEROS, CALCULADORAS, FOTOCOPIADORAS, ENTRE OTROS, PARA LLEVAR A CABOS LAS REPARACIONES NECESARIAS Y ASI ALARGAR FUNICONALIDAD Y  LA VIDA UTIL DE LOS MISMOS. </t>
  </si>
  <si>
    <t>REFACCIONES Y ACCESORIOS MENORES PARA EQUIPO DE CÓMPUTO Y TELECOMUNICACIONES</t>
  </si>
  <si>
    <t>CABLES HDMI,DISCOS DUROS ESTADO SOLIDO, PILAS PARA TARJETA MADRE, ADAPTADORES/CORRIENTE DE CORRIENTE PARA LAPTOP, ENTRE OTROS.</t>
  </si>
  <si>
    <t>REFACCIONES Y ACCESORIOS PARA REEMPLAZO</t>
  </si>
  <si>
    <t xml:space="preserve">REFACCIONES Y ACCESORIOS MENORES DE EQUIPO DE TRANSPORTE </t>
  </si>
  <si>
    <t>LLANTAS, SUSPENSIONES, SISTEMAS DE FRENOS, PARTES ELÉCTRICAS, ALTERNADORES, DISTRIBUIDORES, PARTES DE SUSPENSIÓN Y DIRECCIÓN, MARCHAS, EMBRAGUES, RETROVISORES, LIMPIADORES, VOLANTES, TAPETES, REFLEJANTES, BOCINAS, AUTO ESTÉREOS, GATOS HIDRÁULICOS O MECÁNICOS, ENTRE OTROS.</t>
  </si>
  <si>
    <t>9,000.00</t>
  </si>
  <si>
    <t>INSUMOS NECESARIOS PARA MANTENER EN OPTIMAS CONDICIONES LAS UNIDADES EN COMODATO MODELO PRIUS PLACAS 02N048 Y 02N049</t>
  </si>
  <si>
    <t>Total Capítulo 2000 Materiales y Suministros</t>
  </si>
  <si>
    <t>85,000.00</t>
  </si>
  <si>
    <t>105,500.00</t>
  </si>
  <si>
    <t>76,800.00</t>
  </si>
  <si>
    <t xml:space="preserve"> SERVICIO DE ENERGÍA ELÉCTRICA</t>
  </si>
  <si>
    <t>ENERGÍA ELECTRICA DE OFICINAS ADMINISTRATIVAS DE LA SECRETARÍA EJECUTIVA</t>
  </si>
  <si>
    <t>SERVICIOS BÁSICOS</t>
  </si>
  <si>
    <t>53,333.00</t>
  </si>
  <si>
    <t>53,334.00</t>
  </si>
  <si>
    <t>SERVICIO BÁSICO NECESARIO PARA CUBRIR EL CONSUMO DE ENERGÍA ELÉCTRICA PARA  EL FUNCIONAMIENTO DE LAS OFICINAS DE LA SECRETARÍA EJECUTIVA.</t>
  </si>
  <si>
    <t xml:space="preserve"> SERVICIO DE AGUA </t>
  </si>
  <si>
    <t>SERVICIO BÁSICO DE AGUA POTABLE Y ALCANTARRILLADO</t>
  </si>
  <si>
    <t>24,000.00</t>
  </si>
  <si>
    <t>SERVICIO BÁSICO DE CONSUMO DE AGUA POTABLE Y PARA RIEGO, EL CUAL ES NECESARIO PARA EL FUNCIONAMIENTO DE LAS OFICINAS DE LA SECRETARÍA EJECUTIVA.</t>
  </si>
  <si>
    <t xml:space="preserve"> SERVICIO TELEFÓNICO TRADICIONAL </t>
  </si>
  <si>
    <t>ADEMDUM AL CONTRATO-SESAJ-RM/005/2025 POR LOS MESES DE ENERO Y FEBRERO 2026, SERVICIO MENSUAL DE CONMUTADOR TELEFÓNICO EN LA NUBE, INCLUYE PAQUETE DE LLAMADAS (MINUTOS A CELULAR Y LLAMADAS LOCALES ILIMITADAS)</t>
  </si>
  <si>
    <t>LICITACIÓN PÚBLICA LOCAL</t>
  </si>
  <si>
    <t>SIN CONCURRENCIA</t>
  </si>
  <si>
    <t>19,100.00</t>
  </si>
  <si>
    <t>SERVICIOS BÁSICOS DE COMUNICACIÓN TELÉFONICA INTERNA Y EXTERNA</t>
  </si>
  <si>
    <t>SERVICIO MENSUAL DE CONMUTADOR TELEFÓNICO EN LA NUBE, INCLUYE PAQUETE DE LLAMADAS (MINUTOS A CELULAR Y LLAMADAS LOCALES ILIMITADAS).</t>
  </si>
  <si>
    <t>900.00</t>
  </si>
  <si>
    <t>56,050.00</t>
  </si>
  <si>
    <t>SERVICIOS DE ACCESO DE INTERNET, REDES Y PROCESAMIENTO DE INFORMACIÓN</t>
  </si>
  <si>
    <t>SERVICIO MENSUAL DE INTERNET</t>
  </si>
  <si>
    <t>16,200.00</t>
  </si>
  <si>
    <t>SERVICIOS NECESARIOS PARA PROVEER CONECTIVIDAD Y ACCESO A SERVICIOS DIGITALES DEL PERSONAL DE LA SECRETARÍA EJECUTIVA DEL SISTEMA ANTICORRUPCIÓN.</t>
  </si>
  <si>
    <t xml:space="preserve"> SERVICIO POSTAL</t>
  </si>
  <si>
    <t>SERVICIO DE MENSAJERÍA Y PAQUETERÍA</t>
  </si>
  <si>
    <t>GASTOS NO LICITABLES</t>
  </si>
  <si>
    <t>915.00</t>
  </si>
  <si>
    <t>SERVICIO NECESARIO PARA EL ENVÍO DE DOCUMENTOS Y PAQUETERÍA DE LA SESAJ</t>
  </si>
  <si>
    <t>SERVICIO NECESARIO PARA EL PAGO DE SERVICIO POSTAL E INTERNACIONAL, ASÍ COMO LOS PAGOS DE SERVICIOS DE MENSAJERIA Y PAQUETERIA REQUERIDOS COMO PARTE DE LAS FUNCIONES ADMINSITRATIVAS DE LA SECRETARÍA EJECUTIVA.</t>
  </si>
  <si>
    <t>ARRENDAMIENTO DE EDIFICIOS</t>
  </si>
  <si>
    <t>RENTA MENSUAL DEL EDIFICIO DE LAS OFICINAS DE LA SESAJ (ENEREO Y FEBRERO 2026)</t>
  </si>
  <si>
    <t>ADJUDICACIÓN DIRECTA</t>
  </si>
  <si>
    <t>103,933.33</t>
  </si>
  <si>
    <t>103,933.34</t>
  </si>
  <si>
    <t>PARA EL CUMPLIMIENTO DE LO ESTIPULADO EN EL CONTRATO DE ARRENDAMIENTO "SESAJ-RM/001/2023" CELEBRADO ENTRE LA SESAJ Y EL ARREDADOR.</t>
  </si>
  <si>
    <t>RENTA MENSUAL DEL EDIFICIO DE LAS OFICINAS DE LA SESAJ (MARZO A DICIEMBRE 206)</t>
  </si>
  <si>
    <t>551,600.00</t>
  </si>
  <si>
    <t>SE CONTEMPLA EL MONTO MENSUAL DE LA RENTA, CON UNA ACTUALIZACIÓN DEL 5% DE AUMENTO EN UN CONTRATO AÚN NO EXISTENTE.</t>
  </si>
  <si>
    <t>ACTUALIZACIÓN DEL DEPÓSITO EN GARANTÍA CONFORME A CONTRATO DE ARRENDAMIENTO</t>
  </si>
  <si>
    <t>6,866.67</t>
  </si>
  <si>
    <t>6,866.66</t>
  </si>
  <si>
    <t>SE CONTEMPLA ACTUALIZACIÓN DE DEPÓSITO, POR 3 MESES, TOMANDO COMO ANTECEDENTE EL CONTRATO REALIZADO.</t>
  </si>
  <si>
    <t xml:space="preserve"> ARRENDAMIENTO DE EQUIPO Y BIENES INFORMATICOS</t>
  </si>
  <si>
    <t>ADEMDUM AL CONTRATO-SESAJ-RM/006/2025 POR LOS MESES DE ENERO Y FEBRERO 2026, CONTRATACIÓN DEL SERVICIO DE FOTOCOPIADO, IMPRESIÓN Y ESCANEO</t>
  </si>
  <si>
    <t>18,000.00</t>
  </si>
  <si>
    <t>SERVICIOS BÁSICOS INDISPENSABLES PARA REALIZACIÓN DE LABORES SUSTANTIVAS Y DE GESTIÓN DE LA SECRETARÍA EJECUTIVA</t>
  </si>
  <si>
    <t>CONTRATACIÓN DEL SERVICIO DE FOTOCOPIADO, IMPRESIÓN Y ESCANEO PARA LA SESAJ DE LOS MESES DE MARZO A DICIEMBRE DE 2026</t>
  </si>
  <si>
    <t>56,000.00</t>
  </si>
  <si>
    <t>PATENTES, REGALÍAS Y OTROS</t>
  </si>
  <si>
    <t>LICENCIA ANUAL DE CANVA PRO</t>
  </si>
  <si>
    <t>CON CONCURRENCIA</t>
  </si>
  <si>
    <t>PARA SER UTILIZADO DE MANERA EXCLUSIVA POR EL PERSONAL DE LA DIRECCIÓN DE COORDINACIÓN INTERINSTITUCIONAL EN EL DISEÑO DE CURSOS PARA LA PLATAFORMA DIGITAL AULA VIRTUAL ANTICORRUPCIÓN (AVA).</t>
  </si>
  <si>
    <t>LICENCIAS DE ADOBE ACROBAT PRO DC</t>
  </si>
  <si>
    <t>91,000.00</t>
  </si>
  <si>
    <t>LICENCIAS REQUERIDAS PARA MANEJO DE DOCUMENTOS DIGITALES PORTABLES, PUBLICACIÓN, TESTADO DE DOCUMENTOS, ENVÍO Y DESCARGA DE ARCHIVOS.</t>
  </si>
  <si>
    <t>LICENCIAS DE ADOBE CLOUD VIP</t>
  </si>
  <si>
    <t>43,000.00</t>
  </si>
  <si>
    <t>RENOVACIÓN DE LICENCIAS DE HERRAMIENTAS CREATIVAS DE DISEÑO PARA LA ELABORACIÓN DE DOCUMENTACIÓN, INFOGRAFÍAS, EDICIÓN Y PROTECCIÓN DE DOCUMENTOS EN FORMATO PDF, CONTENIDO PARA REDES SOCIALES; DISEÑO, CREACIÓN Y EDICIÓN DE CONTENIDOS AUDIOVISUALES, TRANSMISIONES PARA LA OPERACIÓN DE LA SESAJ Y SEAJAL.</t>
  </si>
  <si>
    <t>LICENCIAS OFFICE 365 E3 CON TEAMS</t>
  </si>
  <si>
    <t>34,000.00</t>
  </si>
  <si>
    <t>RENOVACIÓN DE LICENCIAS DE LAS HERRAMIENTAS DE OFIMÁTICA LAS CUALES CUBREN LOS SERVICIOS DE CORREO ELECTRÓNICO, OFFICE, VIDEOCONFERENCIA, VIDEO STREAMING, ALMACENAMIENTO DE ARCHIVOS EN LA NUBE, INTRANET INSTITUCIONAL ENTRE OTRAS HERRAMIENTAS DE APOYO TECNOLÓGICO PARA LA OPERACIÓN DE LA SESAJ</t>
  </si>
  <si>
    <t>LICENCIAS MICROSOFT 365 BUSINESS ESTÁNDAR</t>
  </si>
  <si>
    <t>198,000.00</t>
  </si>
  <si>
    <t>LICENCIAS DE EXCHANGE ONLINE</t>
  </si>
  <si>
    <t>23,600.00</t>
  </si>
  <si>
    <t>LICENCIAS REQUERIDAS PARA ENVIÓ Y RECEPCIÓN DE CORREOS ELECTRÓNICOS DE LAS CUENTAS SOPORTE@SESAJ.ORG Y NOMINA@SESAJ.ORG, ASOCIADAS A FUNCIONES DE ATENCIÓN A USUARIOS EXTERNOS DE LA SESAJ Y A SERVIDORES DE LA SESAJ RESPECTIVAMENTE; ESTÁS CUENTAS NO REQUIEREN LICENCIAMIENTO ADICIONAL.</t>
  </si>
  <si>
    <t>LICENCIAS DE ANTIVIRUS KASPERSKY ENDPOINT SECURITY FOR BUSINESS</t>
  </si>
  <si>
    <t>49,500.00</t>
  </si>
  <si>
    <t>RENOVACIÓN DE LICENCIAS DE SEGURIDAD TECNOLÓGICA PARA LA DETECCIÓN Y ELIMINACIÓN DE VIRUS INFORMÁTICOS, SPAM, ROBO DE IDENTIDAD, MALWARE, PHISHING, RANSOWARE, SPYWARE, ENTRE OTROS EN LOS EQUIPOS DE CÓMPUTO DE LOS USUARIOS DE LA SESAJ.</t>
  </si>
  <si>
    <t>LICENCIAS ZOOM WORKPLACE PRO</t>
  </si>
  <si>
    <t>8,000.00</t>
  </si>
  <si>
    <t>SOFTWARE PARA REUNIONES VIRTUALES, PLATAFORMA DE VIDEOCONFERENCIA CON ENTES PÚBLICOS.</t>
  </si>
  <si>
    <t>LICENCIA DE USO DE LA PLATAFORMA ENVATO ELEMENTS</t>
  </si>
  <si>
    <t>PARA SER UTILIZADO DE MANERA EXCLUSIVA POR LA COORDINACIÓN DE FOMENTO A LA CULTURA DE LA INTEGRIDAD EN EL DISEÑO Y  MANEJO DE MATERIALES, ENTRE OTROS.</t>
  </si>
  <si>
    <t>LICENCIA ANUAL DE PREZI PREMIUM</t>
  </si>
  <si>
    <t xml:space="preserve"> SERVICIOS LEGALES, DE CONTABILIDAD, AUDITORÍA Y RELACIONADOS</t>
  </si>
  <si>
    <t>SERVICIO DE DICTAMINACIÓN DE ESTADOS FINANCIEROS DEL EJERCICIO 2025 POR DESPACHO EXTERNO.</t>
  </si>
  <si>
    <t>50,000.00</t>
  </si>
  <si>
    <t>SERVICIO NECESARIO PARA  QUE LA SECRETARÍA EJECUTIVA POR CONDUCTO DE LA COORRDINACIÓN DE ADMINISTRACIÓN PUEDA DAR CUMPLIMIENTO EN TIEMPO Y FORMA A LA OBLIGACIÓN SEÑALADA EN LA LEY DEL PRESUPUESTO, CONTABILIDAD Y GASTO PÚBLICO DEL ESTADO DE JALISCO EN SU ARTÍCULO 96.</t>
  </si>
  <si>
    <t>SERVICIO DE AUDITORIA</t>
  </si>
  <si>
    <t>55,000.00</t>
  </si>
  <si>
    <t>SERVICIO DE AUDITORIA EXTERNA PARA EJERCICIOS DE LA PRESENTE ADMINISTRACIÓN.</t>
  </si>
  <si>
    <t>SERVICIO DE ESTUDIO ACTUARIAL</t>
  </si>
  <si>
    <t>SERVICIO DE ESTUDIO ACTUARIAL PARA LOS PASIVOS CONTIGENTES.</t>
  </si>
  <si>
    <t>SERVICIOS DE CONSULTORÍA ADMINISTRATIVA E INFORMÁTICA</t>
  </si>
  <si>
    <t>ADENDA AL CONTRATO-SESAJ-RM/003/2025 POR LOS MESES DE ENERO Y FEBRERO 2026, SERVICIO DE ALMACENAMIENTO, PROCESAMIENTO Y RESPALDO DE INFORMACIÓN EN LA NUBE. INFRAESTRUCTURA BÁSICA PARA LOS PORTALES WEB DE SEAJAL, SESAJ, TRANSPARENCIA Y CPS; Y PARA LOS SISTEMAS S1, S2, S3, S5 Y S6 QUE INTEROPERAN CON LA PLATAFORMA DIGITAL NACIONAL (PDN). ELABORACIÓN DE BASES DE DATOS, FORMULARIOS, REPORTES, INDICADORES, CUADROS DE MANDO, TABLEROS DE CONTROL Y SERVICIOS EN LÍNEA. INCLUYE HOSPEDAJE, DOMINIOS (SEAJAL.ORG Y SESAJ.ORG), CERTIFICADOS DE SEGURIDAD (SSL). MANTENIMIENTO Y OPERACIÓN DEL LMS (MOODLE), PARA LAS ACCIONES DE CAPACITACIÓN A SERVIDORES PÚBLICOS E INTEGRANTES DEL SISTEMA ESTATAL ANTICORRUPCIÓN.</t>
  </si>
  <si>
    <t>70,500.00</t>
  </si>
  <si>
    <t>ESTE REQUERIMIENTO PERMITE CONTAR A LA SESAJ CON UNA INFRAESTRUCTURA TECNOLÓGICA ROBUSTA EN CUANTO AL PROCESAMIENTO, ALMACENAMIENTO Y SEGURIDAD INFORMÁTICA,  PARA LA OPERACIÓN DE LOS SISTEMAS DE INFORMACIÓN ESTRATÉGICOS DE MANERA QUE SEAN INTEROPERABLES CON LA PLATAFORMA DIGITAL NACIONAL (PDN), COMO SON LOS SIGUIENTES: SISTEMA S1 DE EVOLUCIÓN PATRIMONIAL, DE DECLARACIÓN DE  INTERESES Y CONSTANCIA DE PRESENTACIÓN DE DECLARACIÓN FISCAL; SISTEMA S2 DE SERVIDORES PÚBLICOS QUE INTERVIENEN EN PROCEDIMIENTOS DE CONTRATACIONES PÚBLICAS;  SISTEMA S3 DE SERVIDORES PÚBLICOS Y PARTICULARES SANCIONADOS; SISTEMA S5 DE DENUNCIAS PÚBLICAS, DE FALTAS ADMINISTRATIVAS Y HECHOS DE CORRUPCIÓN; SISTEMA S6 CONTRATACIONES;  SISTEMA DE INDICADORES PARA EVALUAR LA PEAJAL, PORTALES WEB DEL SEAJAL, SESAJ Y CPS, Y LA PLATAFORMA PARA EL DESARROLLO DE CAPACIDADES DEL PERSONAL DE LA SESAJ Y DE LOS SERVIDORES PÚBLICOS DEL ESTADO DE JALISCO.</t>
  </si>
  <si>
    <t>SERVICIO DE ALMACENAMIENTO, PROCESAMIENTO Y RESPALDO DE INFORMACIÓN EN LA NUBE. INFRAESTRUCTURA BÁSICA PARA LOS PORTALES WEB DE SEAJAL, SESAJ, TRANSPARENCIA Y CPS; Y PARA LOS SISTEMAS S1, S2, S3, S5 Y S6 QUE INTEROPERAN CON LA PLATAFORMA DIGITAL NACIONAL (PDN). ELABORACIÓN DE BASES DE DATOS, FORMULARIOS, REPORTES, INDICADORES, CUADROS DE MANDO, TABLEROS DE CONTROL Y SERVICIOS EN LÍNEA. INCLUYE HOSPEDAJE, DOMINIOS (SEAJAL.ORG Y SESAJ.ORG), CERTIFICADOS DE SEGURIDAD (SSL). MANTENIMIENTO Y OPERACIÓN DEL LMS (MOODLE), PARA LAS ACCIONES DE CAPACITACIÓN A SERVIDORES PÚBLICOS E INTEGRANTES DEL SISTEMA ESTATAL ANTICORRUPCIÓN.</t>
  </si>
  <si>
    <t>217,250.00</t>
  </si>
  <si>
    <t>ESTE REQUERIMIENTO PERMITE CONTAR A LA SESAJ CON UNA INFRAESTRUCTURA TECNOLÓGICA ROBUSTA EN CUANTO AL PROCESAMIENTO, ALMACENAMIENTO Y SEGURIDAD INFORMÁTICA, QUE PERMITE CONSOLIDAR Y ESCALAR LOS SISTEMAS ESTRATÉGICOS S1, S2, S3, S5 Y S6, ASEGURANDO SU INTEROPERABILIDAD CON LA PDN CONFORME A LOS LINEAMIENTOS ESTABLECIDOS POR EL SISTEMA NACIONAL ANTICORRUPCIÓN. ESTO GARANTIZA EL CUMPLIMIENTO DE OBLIGACIONES LEGALES Y NORMATIVAS EN MATERIA DE TRANSPARENCIA, RENDICIÓN DE CUENTAS Y COMBATE A LA CORRUPCIÓN SISTEMA DE INDICADORES PARA EVALUAR LA PEAJAL, PORTALES WEB DEL SEAJAL, SESAJ Y CPS, Y LA PLATAFORMA PARA EL DESARROLLO DE CAPACIDADES DEL PERSONAL DE LA SESAJ Y DE LOS SERVIDORES PÚBLICOS DEL ESTADO DE JALISCO.
EL INCREMENTO PRESUPUESTAL RESPECTO AL AÑO ANTERIOR RESPONDE A LA NECESIDAD DE AMPLIAR LOS RECURSOS DE INFRAESTRUCTURA PARA IMPLEMENTAR NUEVOS SISTEMAS COMO EL SISTEMA DE CONTRATACIONES PÚBLICAS Y EL SISTEMA DE INTELIGENCIA ARTIFICIAL PARA LA DETECCIÓN Y PREVENCIÓN DE ACTOS DE CORRUPCIÓN, LOS CUALES REPRESENTAN UN SALTO CUALITATIVO EN LAS CAPACIDADES DEL ESTADO PARA COMBATIR PRÁCTICAS INDEBIDAS Y FORTALECER LA VIGILANCIA CIUDADANA.</t>
  </si>
  <si>
    <t>ADENDA A PÓLIZA DE MANTENIMIENTO, ACTUALIZACIÓN, ALMACENAMIENTO DE DATOS,  DEL SISTEMA DE CONTABILIDAD GUBERNAMENTAL, ACTUALIZACIONES, ASESORÍA CONTABLE, PROGRAMÁTICA, PRESUPUESTAL, EN CADA UNO DE LOS MÓDULOS QUE CONFORMAN EL SICOGUB, COMO SON: MÓDULO DE PRESUPUESTO DE EGRESOS, CONTABILIDAD,</t>
  </si>
  <si>
    <t>31,000.00</t>
  </si>
  <si>
    <t>SE REQUIERE UN SISTEMA DE CONTABILIDAD ARMONIZADO, PARA LLEVAR  CABO LOS REGISTROS Y EMISIÓN DE INFORMACIÓN, DANDO CUMPLIMIENTO A LO ESTABLECIDO EN LA LEY GENERAL DE CONTABILIDAD GUBERNAMENTAL, LEY DE DISCIPLINA FINANCIERA, EL CONAC, Y TODA LA NORMATIVA EN MATERIA DE TRANSPARENCIA Y RENDICIÓN DE CUENTAS, PARA LOGRAR LA EMISIÓN DE ESTADOS FIANANCIEROS QUE CONFORMEN UNA CUENTA PÚBLICA, GENERÁNDOSE  A TRAVÉS DE UN SISTEMA QUE CUMPLE CON LOS REQUERIMIENTOS DE LEY</t>
  </si>
  <si>
    <t>PÓLIZA DE MANTENIMIENTO, ACTUALIZACIÓN, ALMACENAMIENTO DE DATOS,  DEL SISTEMA DE CONTABILIDAD GUBERNAMENTAL, ACTUALIZACIONES, ASESORÍA CONTABLE, PROGRAMÁTICA, PRESUPUESTAL, EN CADA UNO DE LOS MÓDULOS QUE CONFORMAN EL SICOGUB, COMO SON: MÓDULO DE PRESUPUESTO DE EGRESOS, CONTABILIDAD, ADQUISICIONES, EGRESOS, RESUPUESTO DE INGRESOS, CONTROL FINANCIERO, CONTROL PATRIMONIAL, DISCIPLINA FINANCIERA, RECURSOS HUMANOS Y RESPALDO DE LA INFORMACIÓN EN LA NUBE (SERVIDOR VIRTUAL)</t>
  </si>
  <si>
    <t>177,150.00</t>
  </si>
  <si>
    <t xml:space="preserve"> SERVICIOS DE IMPRESIÓN DE DOCUMENTOS Y PAPELERÍA OFICIAL</t>
  </si>
  <si>
    <t>SUSTITUCIÓN DE GOMA DE SELLO OFICIAL DE LA COORDINACIÓN DE FOMENTO A LA CULTURA DE LA INTEGRIDAD</t>
  </si>
  <si>
    <t>150.00</t>
  </si>
  <si>
    <t>SELLO REQUERIDO PARA IDENTIFICAR DOCUMENTOS OFICIALES DE ESTA COORDINACIÓN</t>
  </si>
  <si>
    <t xml:space="preserve"> SERVICIOS DE IMPRESIÓN DE MATERIAL INFORMATIVO DERIVADO DE LA OPERACIÓN Y ADMINISTRACIÓN</t>
  </si>
  <si>
    <t>COSTO DE SERVICIOS DE IMPRESIÓN Y ELABORACIÓN DE MATERIAL INFORMATIVO, TALES COMO: INFORMES DE LABORES, MANUALES DE ORGANIZACIÓN, DE PROCEDIMIENTOS Y DE SERVICIOS AL PÚBLICO; FOLLETOS, TRÍPTICOS, DÍPTICOS, CARTELES, MANTAS, RÓTULOS, IMPRESIÓN EN FÍSICO EN TROVICEL PARA SALA DE JUNTAS, ENTRE OTROS Y DEMÁS SERVICIOS DE IMPRESIÓN Y ELABORACIÓN DE MATERIAL INFORMATIVO.</t>
  </si>
  <si>
    <t>2,667.00</t>
  </si>
  <si>
    <t>2,666.00</t>
  </si>
  <si>
    <t>FORTALECER LA DIFUSIÓN DE LAS ACTIVIDADES DEL SEAJAL POR MEDIO DE PRODUCTOS IMPRESOS PERMITE UNA MAYOR VIDA ÚTIL DE ESTOS INSUMOS Y FACILITA SU EMPLEO O USO EN LUGARES DONDE NO HAY ACCESO DIGITAL. (IMPRESIÓN DE INFORMES, MATERIAL DE FILOSOFÍA INSTITUCIONAL, ENTRE OTROS)</t>
  </si>
  <si>
    <t>SERVICIOS DE VIGILANCIA</t>
  </si>
  <si>
    <t>SEGURIDAD PRIVADA NO ARMADA  2 ELEMENTOS (24 X 24 HORAS) PARA LAS INSTALACIONES DE LA SECRETARÍA EJECUTIVA. (ADENDA AL CONTRATO MESES ENERO Y FEBRERO 2026).</t>
  </si>
  <si>
    <t>70,000.00</t>
  </si>
  <si>
    <t>SERVICIO DE SEGURIDAD PRIVADA NO ARMA, ADENDA CONTRATO-SESAJ-RM/005/2024 POR LOS MESES DE ENERO Y FEBRERO 2025, DICHO SERVICIO ES NECESARIO PARA EL RESGUARDO DE LAS INSTALACIONES DE LA SECRETARÍA EJECUTIVA , EL PERSONAL Y LOS ACTIVOS QUE FORMAN PARTE DEL ORGANISMO.</t>
  </si>
  <si>
    <t>SEGURIDAD PRIVADA NO ARMADA 2 ELEMENTOS (24 X 24 HORAS)  PARA LAS INSTALACIONES DE LA SECRETARÍA EJECUTIVA. (CONTRATO DE 10 MESES MARZO A DICIEMBRE 2026.</t>
  </si>
  <si>
    <t>342,200.00</t>
  </si>
  <si>
    <t>SERVICIO DE SEGURIDAD PRIVADA NO ARMA, EL CUAL ES NECESARIO PARA EL RESGUARDO DE LAS INSTALACIONES DE LA SECRETARÍA EJECUTIVA , EL PERSONAL Y LOS ACTIVOS QUE FORMAN PARTE DEL ORGANISMO.</t>
  </si>
  <si>
    <t xml:space="preserve"> SERVICIOS FINANCIEROS Y BANCARIOS </t>
  </si>
  <si>
    <t>SERVICIOS FINANCIEROS Y BANCARIOS</t>
  </si>
  <si>
    <t>RECURSO NECESARIO PARA EL PAGO DE COMISIONES BANCARIAS  POR SERVICIOS VARIOS  EN LAS DIFERENTES CUENTAS.</t>
  </si>
  <si>
    <t>SEGURO BIENES PATRIMONIALES</t>
  </si>
  <si>
    <t>PAGO DE SEGURO DE VEHICULOS ASIGNADOS EN COMODATO.</t>
  </si>
  <si>
    <t>LICITACIÓN PÚBLICA NACIONAL</t>
  </si>
  <si>
    <t>40,000.00</t>
  </si>
  <si>
    <t>SEGURO DE AUTO COBERTURA AMPLIA PARA LA PROTECCIÓN DE LOS TRABAJADORES DE LA SECRETARÍA EN EL USO DE LOS VEHÍCULOS OFICIALES Y DE TODOS LOS GASTOS QUE SE PUEDAN GENERAR EN CASO DE SINIESTRO Y/O ROBO</t>
  </si>
  <si>
    <t>SEGURO DEL INMUEBLE POR RESPOSABILIDAD CIVIL A TERCEROS CON BASE AL CONTRATO DE ARRENDAMIENTO, ASI COMO LOS CONTENIDOS CONSISTENTES EN EQUIPO TECNOLÓGICO, EQUIPO ELECTRICO, BIENES MUEBLES, ENTRE OTROS.</t>
  </si>
  <si>
    <t xml:space="preserve">SEGURO PARA LA PROTECCIÓN DE LAS OFICINAS EN CASOS CIRCUNSTANCIALES QUE NO SON POSIBLES PREVENIR COMO POR EJEMPLO: INCENDIO, DESASTRE NATURAL, FALLAS ELECTRICAS. TAMBIÉN NECESARIO PARA CUMPLIR CON LO ACORDADO EN EL CONTRATO DE ARRENDAMIENTO DEL INMUEBLE. </t>
  </si>
  <si>
    <t xml:space="preserve"> INSTALACIÓN, REPARACIÓN Y MANTENIMIENTO DE EQUIPO DE CÓMPUTO Y TECNOLOGÍAS DE LA INFORMACIÓN</t>
  </si>
  <si>
    <t>SERVICIO DE MANTENIMIENTO DE EQUIPO DE COMUNICACIÓN DIGITAL DE DATOS Y DE SEGURIDAD INFORMÁTICA PERIMETRAL</t>
  </si>
  <si>
    <t>204,870.00</t>
  </si>
  <si>
    <t>ESTE SERVICIO ES INDISPENSABLE PARA ASEGURAR EL CORRECTO FUNCIONAMIENTO DE LOS DISPOSITIVOS, CONTAR CON ACCESO OPORTUNO A ACTUALIZACIONES DE SOFTWARE Y FIRMWARE, RECIBIR ATENCIÓN ESPECIALIZADA ANTE INCIDENTES DE SOPORTE TÉCNICO, ASÍ COMO REALIZAR ALTAS, BAJAS Y MODIFICACIONES EN LA CONFIGURACIÓN TANTO DEL EQUIPO DE SEGURIDAD COMO DE LA RED CABLEADA E INALÁMBRICA INSTITUCIONAL.</t>
  </si>
  <si>
    <t>SERVICIO DE REPARACIÓN DE EQUIPOS INFORMÁTICOS DE LA SESAJ.</t>
  </si>
  <si>
    <t>ES IMPORTANTE MANTENER OPERANDO LOS EQUIPOS INFORMÁTICOS DE LA SESAJ, ES POR ELLOS QUE SE PREVÉ TENER CAPACIDAD DE ATENDER LAS NECESIDADES DE REPARACIÓN DE LOS DAÑOS QUE PRESENTA POR SU ANTIGÜEDAD Y USO.</t>
  </si>
  <si>
    <t xml:space="preserve"> MANTENIMIENTO Y CONSERVACIÓN DE VEHÍCULOS TERRESTRES, AÉREOS, MARÍTIMOS, LACUSTRES Y FLUVIALES </t>
  </si>
  <si>
    <t>SERVICIO DE MANTENIMIENTOS A VEHÍCULOS EN COMODATO TALES COMO: SERVICIO MECANICO AUTOMOTRIZ, DETALLADO, PULIDO, ENCERADO, ALINEACIÓN Y BALANCEO, SERVICIOS DE GRÚA, SERVICIOS DE DEDUCIBLES  DE SEGUROS,  ENTRE OTROS.</t>
  </si>
  <si>
    <t>15,000.00</t>
  </si>
  <si>
    <t>NECESARIO PARA LA CONTRATACIÓN DE LOS SERVICIOS QUE REQUIERAN DE SU REPARACIÓN, MANTENIMIENTO Y CONSERVACIÓN DE LOS VEHÍCULOS OTORGADOS EN COMODATO, PARA MEJOR EL RENDIMIENTO Y ALARGAR LA VIDA ÚTIL DE LOS MISMOS, ASI COMO DAR CUMPLIMIENTO A LO ESTABLECIDO EN EL CONTRATO DE COMODATO</t>
  </si>
  <si>
    <t xml:space="preserve"> INSTALACIÓN, REPARACIÓN Y MANTENIMIENTO DE MAQUINARIA Y OTROS EQUIPOS</t>
  </si>
  <si>
    <t>INSTALACIÓN, REPARACIÓN Y MANTENIMIENTO DE EXTINTORES Y DETECTORES DE HUMO</t>
  </si>
  <si>
    <t>PARA EL CUMPLIMIENTO DE LA NORMA OFICIAL MEXICANA NOM-154-SCFI-2005, EQUIPOS CONTRA INCENDIO-EXTINTORES-SERVICIO DE MANTENIMIENTO Y RECARGA. DONDE SE REQUIERE EL MANTENIMIENTO DE MANERA ANUAL.</t>
  </si>
  <si>
    <t xml:space="preserve">MANTENIMIENTO PARA PUERTAS AUTOMÁTICAS . INCLUYE: CABLE DE ACERO SIN COSTO ASÍ COMO LA CADENA SERVICIO EXTRA DE MANTENIMIENTO. </t>
  </si>
  <si>
    <t>6,000.00</t>
  </si>
  <si>
    <t>INDISPENSABLE PARA LLEVAR A CABO EL MANTENIMINETO Y LA REPARACIÓN DE LOS MOTORES DE LOS PORTONES ELÉCTRICOS, DEBIDO A QUE RESGUARAN LAS INSTALACIONES, VEHÍCULOS EN COMODATO Y DEL PERSONAL DE ESTA SECRETARIA EJECUTIVA, ASI MISMO PARA DAR CUMPLIMIENTO AL CONTRATO DE ARRENDAMIENTO A CELEBRARSE.</t>
  </si>
  <si>
    <t xml:space="preserve">MANTENIMIENTO ANUAL A AIRES ACONDICIONADOS </t>
  </si>
  <si>
    <t>PARA EL BUEN FUNCIONAMIENTO DE LOS EQUIPOS QUE SE ENCUENTRAN EN EL INMUEBLE, DE IGUAL MANERA DAR CUMPLIMIENTO CON LO ESTABLECIDO EN EL CONTRATO DE ARRENDAMIENTO A CELEBRARSE.</t>
  </si>
  <si>
    <t xml:space="preserve"> SERVICIOS DE JARDINERÍA Y FUMIGACIÓN </t>
  </si>
  <si>
    <t>SERVICIO DE JARDINERÍA Y FUMIGACION EN OFICINAS ADMINISTRATIVAS</t>
  </si>
  <si>
    <t>SE REQUIERE DE DICHO SERVICIO PARAR CONTRIBUIR AL CONTROL Y EXTIRMINACIÓN DE PLAGAS, MANTENIMIENTO DE ÁREAS VERDES, PODA DE ARBOLES, PALMAS Y PLANTAS EN GENERAL CUANDO NO SEA POSIBLE SU REALIZACIÓN POR EL ENCARGADO DE MANTENIMIENTO Y CONTAR CON UN ESPACIO ÓPTIMO.</t>
  </si>
  <si>
    <t xml:space="preserve"> PASAJES AÉREOS NACIONALES</t>
  </si>
  <si>
    <t>4 BOLETOS PARA VUELOS NACIONALES GUADALAJARA-CDMX-GUADALAJARA</t>
  </si>
  <si>
    <t>$4,667.00</t>
  </si>
  <si>
    <t>$4,666.00</t>
  </si>
  <si>
    <t>PARA SER UTILIZADO POR LA PERSONA TITULAR DE LA DIRECCIÓN DE COORDINACIÓN INTERINSTITUCIONAL EN TRASLADOS A REUNIONES CON LA SESNA EN LA CIUDAD DE MÉXICO.</t>
  </si>
  <si>
    <t>VUELOS REDONDOS A DIFERENTES CIUDADES DEL PAÍS, PARA ASISTIR A REUNIONES DE TRABAJO EN LA SESNA, ASÍ COMO A LAS REUNIONES NACIONALES DE SECRETARIOS TÉCNICOS, A LA ASAMBLEA NACIONAL Y A LAS ACTIVIDADES POR EL DÍA INTERNACIONAL CONTRA LA CORRUPCIÓN, ASÍ COMO OTRAS QUE SURJAN DE LAS RESPONSABILIDADES DEL CARGO</t>
  </si>
  <si>
    <t>PARA ATENDER Y CUMPLIR CON LOS COMPROMISOS E INVITACIONES QUE SURJAN EN REPRESENTACIÓN DE LA SESAJ</t>
  </si>
  <si>
    <t>PASAJES TERRESTRES NACIONALES</t>
  </si>
  <si>
    <t>TRASLADOS TERRESTRES, INCLUYENDO PEAJES, A DIFERENTES CIUDADES PARA ATENDER REUNIONES DE TRABAJO Y COMPROMISOS QUE SURJAN EN REPRESENTACIÓN DE LA SESAJ.</t>
  </si>
  <si>
    <t>RECURSO NECESARIO PARA CUBRIR GASTOS EN DIVERSOS TRASLADOS DEL SECRETARIO TÉCNICO, O DE PERSONAL DE LA SESAJ QUE EL SECRETARIO DETERMINE, INCLUYENDO COSTO DE CASETAS, PARA ATENDER Y CUMPLIR COMPROMISOS E INVITACIONES EN REPRESENTACIÓN DE LA SESAJ, O RELACIONADOS CON EL DESEMPEÑO DE SUS FUNCIONES.</t>
  </si>
  <si>
    <t xml:space="preserve"> VIÁTICOS EN EL PAÍS</t>
  </si>
  <si>
    <t>20 DÍAS DE VIÁTICOS EN EL PAÍS</t>
  </si>
  <si>
    <t>$25,667.00</t>
  </si>
  <si>
    <t>$25,666.00</t>
  </si>
  <si>
    <t>PARA SER UTILIZADO POR LA PERSONA TITULAR DE LA DIRECCIÓN DE COORDINACIÓN INTERINSTITUCIONAL EN COMISIONES AL INTERIOR DEL ESTADO Y COMISIONES PARA REUNIONES CON LA SESNA EN LA CIUDAD DE MÉXICO (SE UTILIZÓ EL IMPORTE POR DÍA DE VIDA MEDIA VIGENTE A LA FECHA DEL CÁLCULO).</t>
  </si>
  <si>
    <t>VIÁTICOS (HOSPEDAJE, DESAYUNO, COMIDA, CENA, TAXIS)</t>
  </si>
  <si>
    <t xml:space="preserve"> OTROS SERVICIOS DE TRASLADO Y HOSPEDAJE</t>
  </si>
  <si>
    <t>VUELOS NACIONALES, HOSPEDAJE, ALIMENTOS Y TRANSPORTE (TAXIS)</t>
  </si>
  <si>
    <t>RECURSO PARA CUBRIR GASTOS DE INVITADOS ESPECIALES PARA EVENTOS QUE LA SECRETARÍA EJECUTIVA TENDRÁ CON OTRAS SECRETARÍAS EJECUTIVAS DE LOS SISTEMAS ESTATALES ANTICORRUPCIÓN, ASÍ COMO DE PERSONAL EXTERNO QUE PARTICIPA Y COADYUVA CON LA SECRETARÍA EJECUTIVA EN SUS PROGRAMAS Y/O ACTIVIDADES OFICIALES</t>
  </si>
  <si>
    <t>SERVICIO DE ESTACIONAMIENTOS  PARA VEHÍCULOS OFICIALES DURANTE LAS ACTIVIDADES ADMINISTRATIVAS QUE REALIZAN</t>
  </si>
  <si>
    <t>PAGO DE ESTACIONAMIENTOS DE LOS VEHICULOS OFICIALES EN EL CUMPLIMIENTO DE TAREAS DE OFICILIA DE PARTES, TRASLADOS DE SERVIDORES PÚBLICOS, ENTRE OTROS.</t>
  </si>
  <si>
    <t>CONGRESOS Y CONVENCIONES</t>
  </si>
  <si>
    <t>SERVICIOS REQUERIDOS PARA EL EVENTO DE PRESENTACIÓN DEL INFORME DEL SEAJAL</t>
  </si>
  <si>
    <t>RENTA DE ESPACIO PARA REALIZAR LA PRESENTACIÓN DEL INFORME DEL SEAJAL ANTE LOS TRES PODERES, ASÍ COMO LOS INSUMOS REQUERIDOS, SERVICIO DE CAFÉ, SERVICIOS Y APARATOS TECNOLÓGICOS, DE TRANSMISIÓN, MOBILIARIO, LIMPIEZA, ENTRE OTROS, ASÍ COMO PARA CUBRIR LOS INSUMOS REQUERIDOS PARA LA ORGANIZACIÓN DE LA REUNIÓN NACIONAL DE SECRETARIOS TÉCNICOS.</t>
  </si>
  <si>
    <t>PARTICIPACIÓN EN LA FIL 2026</t>
  </si>
  <si>
    <t>100,000.00</t>
  </si>
  <si>
    <t xml:space="preserve">DIFUNDIR LA IMPLEMENTACIÓN DE LA PEAJAL, AL PÚBLICO OBJETIVO QUE VISITE LA FERIA INTERNACIONAL  DEL LIBRO DE GUADALAJARA, DANDO A CONOCER LOS EJES, ENFATIZANDO EN EL COMBATE A LA IMPUNIDAD Y FOMENTAR LA ÉTICA E INTEGRIDAD SOCIAL EN EL MARCO DE LA FERIA DE LIBROS MÁS IMPORTANTE DE AMÉRICA, AL SER PARTE DE LAS ACTIVIDADES DE CANAL 44 Y/O DE EL COLEGIO DE JALISCO, TENEMOS PÚBLICO OBJETIVO Y FORTALECE LOS ESFUERZOS DE DIFUSIÓN DE LA SECRETARIA AL HACERLO EN COSTO MUCHO MENOR, QUE EL DE RENTAR UN ESPACIO PROPIO, ADEMÁS DE QUE ES PARTE DEL SEGUIMIENTO A LOS CONVENIOS DE COLABORACIÓN FIRMADOS CON DICHAS INSTITUCIONES. </t>
  </si>
  <si>
    <t xml:space="preserve">CLAUSURA JORNADAS ANTICORRUPCIÓN </t>
  </si>
  <si>
    <t>INSUMOS REQUERIDOS, SERVICIO DE CAFÉ, RENTA DE MOBILIARIO,SERVICIO DE  MESEROS PARA ATENCIÓN DE COFFE BREAK PARA LOS INVITADOS ESPECIALES Y SERVIDORES PUBLICOS QUE PARTICIPEN EN LOS EVENTOS DENOMINADOS "JORNADAS ANTICORRUPCIÓN 2026" A CELEBRARSE EN 2026.</t>
  </si>
  <si>
    <t>OTROS IMPUESTOS Y DERECHOS</t>
  </si>
  <si>
    <t>SERVICIO  DESTINADO A CUBRIR OTRA CLASE DE IMPUESTOS Y DERECHOS TALES COMO: DE REGISTRO PÚBLICO DE LA PROPIEDAD, PAGO DE DERECHOS A INDAUTOR, DILIGENCIAS JUDICIALES CERTIFICACIÓN IMPUESTOS Y DERECHOS CONFORME A LAS DISPOSICIONES APLICABLES, ENTRE OTROS.</t>
  </si>
  <si>
    <t>SERVICIO NECESARIO  PARA TRAMITE DE REGISTROS.</t>
  </si>
  <si>
    <t>LAUDOS LABORALES</t>
  </si>
  <si>
    <t>PAGOS DE RESOLUCIONES DEFINITIVAS (PAGO DE INDEMNIZACIONES)  EMITIDAS POR LAS AUTORIDADES COMPETENTES, PARA  RESOLVER CONFLICTOS DE CARÁCTER LABORAL.</t>
  </si>
  <si>
    <t>RECURSO NECESARIO PARA CUBRIR EL PAGO DE LAUDOS POR SUELDOS Y SALARIOS CAÍDOS, INDEMNIZACIÓN CONSTITUCIONAL Y DEMÁS PRESTACIONES LABORALES, POR RESOLUCION JURISDICCIONAL O AUTORIDAD COMPETENTE, DERIVADO DE DEMANDAS LABORALES.</t>
  </si>
  <si>
    <t>IMPUESTO SOBRE NÓMINAS Y OTROS QUE SE DERIVEN DE UNA RELACION LABORAL</t>
  </si>
  <si>
    <t xml:space="preserve">IMPUESTO DEL PAGO DE AGUINALDO </t>
  </si>
  <si>
    <t>125,100.00</t>
  </si>
  <si>
    <t xml:space="preserve">RECURSO NECESARIO PARA CUBRIR LOS PAGOS DEL IMPUESTO DE AGUINALDO DEL EJERCICIO 2025 DE LOS SERVIDORES PÚBLICOS DE LA SESAJ. </t>
  </si>
  <si>
    <t>139,800.00</t>
  </si>
  <si>
    <t>179,600.00</t>
  </si>
  <si>
    <t>43,500.00</t>
  </si>
  <si>
    <t>169,900.00</t>
  </si>
  <si>
    <t>F6</t>
  </si>
  <si>
    <t>48,700.00</t>
  </si>
  <si>
    <t>130,300.00</t>
  </si>
  <si>
    <t>73,600.00</t>
  </si>
  <si>
    <t>OTROS SERVICIOS GENERALES</t>
  </si>
  <si>
    <t>DIFERENCIAS EN CENTAVOS EN PAGOS DE CONTRIBUCIONES</t>
  </si>
  <si>
    <t>100.00</t>
  </si>
  <si>
    <t>Total Capítulo 3000 Servicios Generales</t>
  </si>
  <si>
    <t>2,094,684.00</t>
  </si>
  <si>
    <t>1,723,999.00</t>
  </si>
  <si>
    <t>2,216,352.00</t>
  </si>
  <si>
    <t>2</t>
  </si>
  <si>
    <t>MUEBLES, EXCEPTO DE OFICINA Y ESTANTERÍA</t>
  </si>
  <si>
    <t>SILLON DE UNA SOLA PLAZA PARA SALA DE ESTAR, TAPIZADO EN TELA O TACTO PIEL, CON DETALLES EN MADERA O ACERO.</t>
  </si>
  <si>
    <t>SILLON NECESARIO PARA ACONDICIONAMIENTO DE  ESPACIO EN SALA DE ESTAR.</t>
  </si>
  <si>
    <t>OTROS MOBILIARIOS Y EQUIPOS DE ADMINISTRACIÓN</t>
  </si>
  <si>
    <t>HORNO DE MICROODAS DE USO INDUSTRIAL</t>
  </si>
  <si>
    <t>EQUIPO NECESARIO PARA PROVEER AL PERSONAL DE LA SECRETARÍA PARA EL CONSUMO DE ALIMENTOS.</t>
  </si>
  <si>
    <t>FRIGOBAR  DE 128 L /  5 PIES CÚBICOS, CAJON PARA FRUTAS Y VERDURAS, PARRILLAS DE CRISTAL TEMPLADO, ANAQUELES EN PUERTA, RACK PARA LATAS, ILUMINACIÓN INTERIOR, TERMOSTATO MÉCANICO</t>
  </si>
  <si>
    <t>EQUIPO NECESARIO PARA ACONDICIONAMIENTO EN COCINETA DE PLANTA ALTA.</t>
  </si>
  <si>
    <t>MAQUINARIA Y EQUIPO DIVERSO</t>
  </si>
  <si>
    <t>RAMPA PARA DISCAPACITADOS</t>
  </si>
  <si>
    <t>ADQUISICION DE RAMPA PARA  DISCAPACITADOS PARA EL ACONDICIONAMIENTO DEL INMUEBLE .</t>
  </si>
  <si>
    <t>Total Capítulo 5000 Bienes Muebles, Inmuebles e Intangibles</t>
  </si>
  <si>
    <t>PROGRAMA ANUAL DE CAPACITACIÓN 2026</t>
  </si>
  <si>
    <t>Coordinación General Estratégica:</t>
  </si>
  <si>
    <t>N/A</t>
  </si>
  <si>
    <t>Cabeza de Sector:</t>
  </si>
  <si>
    <t>UR:</t>
  </si>
  <si>
    <t>No. Consecutivo</t>
  </si>
  <si>
    <t>Programa Estratégico</t>
  </si>
  <si>
    <t>Nombre de la Capacitación</t>
  </si>
  <si>
    <r>
      <t>Tipo de Solicitud</t>
    </r>
    <r>
      <rPr>
        <b/>
        <sz val="8"/>
        <color rgb="FF000000"/>
        <rFont val="Arial"/>
        <family val="2"/>
        <scheme val="minor"/>
      </rPr>
      <t xml:space="preserve"> (Capacitación Especializada, Institucional o Estudios Profesionales)</t>
    </r>
  </si>
  <si>
    <r>
      <t xml:space="preserve">Tipo de Capacitación </t>
    </r>
    <r>
      <rPr>
        <b/>
        <sz val="8"/>
        <color rgb="FF000000"/>
        <rFont val="Arial"/>
        <family val="2"/>
        <scheme val="minor"/>
      </rPr>
      <t>(curso, taller, diplomado, etc.)</t>
    </r>
  </si>
  <si>
    <t>Objetivo de la Capacitación</t>
  </si>
  <si>
    <t>Horas</t>
  </si>
  <si>
    <t>No. de Participantes</t>
  </si>
  <si>
    <t>Área Requiriente</t>
  </si>
  <si>
    <t xml:space="preserve">Costo </t>
  </si>
  <si>
    <t>Partida Presupuestal de afectación</t>
  </si>
  <si>
    <t>Observaciones</t>
  </si>
  <si>
    <t>Introducción al Sistema Estatal Anticorrupción</t>
  </si>
  <si>
    <t>Capacitación Institucional</t>
  </si>
  <si>
    <t>Curso</t>
  </si>
  <si>
    <t>Mejora Continua para el personal de la SESAJ</t>
  </si>
  <si>
    <t>Todas las unidad administrativas de la SESAJ</t>
  </si>
  <si>
    <t>Curso en la plataforma Virtual Anticorrupción "AVA"</t>
  </si>
  <si>
    <t>Plataforma Digital Nacional (S1, S2, S3)"</t>
  </si>
  <si>
    <t>Modelo de Política de Integridad Institucional</t>
  </si>
  <si>
    <t>11.5</t>
  </si>
  <si>
    <t>Generalidades del Proceso de Entrega-Recepción enfocado a Municipios</t>
  </si>
  <si>
    <t>sin definir</t>
  </si>
  <si>
    <t>Introducción a la Gestión de Archivo</t>
  </si>
  <si>
    <t>Programa Institucional Anticorrupción</t>
  </si>
  <si>
    <t>21.5</t>
  </si>
  <si>
    <t>Introducción al Análisis de Riesgos de Corrupción</t>
  </si>
  <si>
    <t>Estándar de Datos para las Contrataciones Abiertas</t>
  </si>
  <si>
    <t>Guía para Denuncias</t>
  </si>
  <si>
    <t>La figura de Testigo Social en el Estado de Jalisco. Referentes normativos</t>
  </si>
  <si>
    <t>Recomendaciones para la atención a auditorías</t>
  </si>
  <si>
    <t>Elementos básicos de Auditoría en el servicio público mexicano</t>
  </si>
  <si>
    <t>La perspectiva de género en los procedimientos de responsabilidad administrativa</t>
  </si>
  <si>
    <t>Auditoría Archivística. Normatividad en Jalisco</t>
  </si>
  <si>
    <t>Elaboró</t>
  </si>
  <si>
    <t>Visto Bueno</t>
  </si>
  <si>
    <t>Lic. Silvia Ramona Muñoz Gaeta</t>
  </si>
  <si>
    <t>Jefa de Departamento de Recursos Humanos</t>
  </si>
  <si>
    <t xml:space="preserve">Coordinadora de Administración </t>
  </si>
  <si>
    <t>Nota: Para el Programa Anual de Capacitación, deberá considerar solamente las partidas 3341 y 3342</t>
  </si>
  <si>
    <t>Desagregado por Objeto del Gasto y Fuente de Financiamiento</t>
  </si>
  <si>
    <t>Siglas:</t>
  </si>
  <si>
    <t>SESAJ</t>
  </si>
  <si>
    <t>Coordinación General:</t>
  </si>
  <si>
    <t>No aplica</t>
  </si>
  <si>
    <t>OBJETO DEL GASTO</t>
  </si>
  <si>
    <t>DESTINO</t>
  </si>
  <si>
    <t>SUB FUENTE FINANCIAMIENTO</t>
  </si>
  <si>
    <t>DESCRIPCIÓN</t>
  </si>
  <si>
    <t>IMPORTE RECURSOS FISCALES (FF 11)</t>
  </si>
  <si>
    <t>IMPORTE RECURSOS FEDERALES NO ETIQUETADOS (FF 15)</t>
  </si>
  <si>
    <t>IMPORTE RECURSOS FEDERALES ETIQUETADOS (FF 25)</t>
  </si>
  <si>
    <t>IMPORTE INGRESOS PROPIOS (FF 14)</t>
  </si>
  <si>
    <t>000</t>
  </si>
  <si>
    <t>00893</t>
  </si>
  <si>
    <t>15</t>
  </si>
  <si>
    <t>SUELDO BASE</t>
  </si>
  <si>
    <t>HONORARIOS ASIMILABLES A SALARIOS</t>
  </si>
  <si>
    <t>PRIMA QUINQUENAL POR AÑOS DE SERVICIOS EFECTIVOS PRESTADOS</t>
  </si>
  <si>
    <t>PRIMA VACACIONAL Y DOMINICAL</t>
  </si>
  <si>
    <t>AGUINALDO</t>
  </si>
  <si>
    <t>CUOTAS AL IMSS</t>
  </si>
  <si>
    <t>CUOTAS PARA LA VIVIENDA</t>
  </si>
  <si>
    <t>CUOTAS A PENSIONES</t>
  </si>
  <si>
    <t>CUOTAS PARA EL SISTEMA DE AHORRO PARA EL RETIRO</t>
  </si>
  <si>
    <t>CUOTAS PARA EL SEGURO DE VIDA DEL PERSONAL</t>
  </si>
  <si>
    <t>IMPACTO AL SALARIO EN EL TRANSCURSO DEL AÑO</t>
  </si>
  <si>
    <t>OTRAS MEDIDAS DE CARÁCTER LABORAL Y ECONÓMICO</t>
  </si>
  <si>
    <t>AYUDA PARA DESPENSA</t>
  </si>
  <si>
    <t>AYUDA PARA PASAJES</t>
  </si>
  <si>
    <t>ESTÍMULO POR EL DÍA DEL SERVIDOR PÚBLICO</t>
  </si>
  <si>
    <t>SUMA CAPÍTULO 1000 Servicios Personales</t>
  </si>
  <si>
    <t>MATERIALES, ÚTILES Y EQUIPOS MENORES DE OFICINA</t>
  </si>
  <si>
    <t>MATERIALES, ÚTILES Y EQUIPOS MENORES DE TECNOLOGÍAS DE LA INFORMACIÓN Y COMUNICACIONES</t>
  </si>
  <si>
    <t>MATERIAL DE LIMPIEZA</t>
  </si>
  <si>
    <t>PRODUCTOS ALIMENTICIOS PARA EL PERSONAL EN LAS INSTALACIONES DE LAS DEPENDENCIAS Y ENTIDADES</t>
  </si>
  <si>
    <t>MATERIAL ELÉCTRICO Y ELECTRÓNICO</t>
  </si>
  <si>
    <t>OTROS MATERIALES Y ARTÍCULOS DE CONSTRUCCIÓN Y REPARACIÓN</t>
  </si>
  <si>
    <t>MEDICINAS Y PRODUCTOS FARMACÉUTICOS</t>
  </si>
  <si>
    <t xml:space="preserve">COMBUSTIBLES, LUBRICANTES Y ADITIVOS PARA VEHÍCULOS DESTINADOS A SERVICIOS ADMINSTRATIVOS </t>
  </si>
  <si>
    <t>SUMA CAPÍTULO 2000 Materiales y Suministros</t>
  </si>
  <si>
    <t>3111</t>
  </si>
  <si>
    <t>3131</t>
  </si>
  <si>
    <t xml:space="preserve">SERVICIO DE AGUA </t>
  </si>
  <si>
    <t xml:space="preserve">SERVICIO TELEFÓNICO TRADICIONAL </t>
  </si>
  <si>
    <t>3181</t>
  </si>
  <si>
    <t>ARRENDAMIENTO DE EQUIPO Y BIENES INFORMATICOS</t>
  </si>
  <si>
    <t>3311</t>
  </si>
  <si>
    <t>SERVICIOS LEGALES, DE CONTABILIDAD, AUDITORÍA Y RELACIONADOS</t>
  </si>
  <si>
    <t xml:space="preserve">SERVICIO DE IMPRESIÓN DE DOCUMENTOS Y PAPELERÍA OFICIAL </t>
  </si>
  <si>
    <t>3363</t>
  </si>
  <si>
    <t>SERVICIOS DE IMPRESIÓN DE MATERIAL INFORMATIVO DERIVADO DE LA OPERACIÓN Y ADMINISTRACIÓN</t>
  </si>
  <si>
    <t>INSTALACIÓN, REPARACIÓN Y MANTENIMIENTO DE EQUIPO DE CÓMPUTO Y TECNOLOGÍAS DE LA INFORMACIÓN</t>
  </si>
  <si>
    <t xml:space="preserve">MANTENIMIENTO Y CONSERVACIÓN DE VEHÍCULOS TERRESTRES, AÉREOS, MARÍTIMOS, LACUSTRES Y FLUVIALES </t>
  </si>
  <si>
    <t>INSTALACIÓN, REPARACIÓN Y MANTENIMIENTO DE MAQUINARIA Y OTROS EQUIPOS</t>
  </si>
  <si>
    <t xml:space="preserve">SERVICIOS DE JARDINERÍA Y FUMIGACIÓN </t>
  </si>
  <si>
    <t>3711</t>
  </si>
  <si>
    <t xml:space="preserve">PASAJES AÉREOS NACIONALES </t>
  </si>
  <si>
    <t xml:space="preserve">VIÁTICOS EN EL PAÍS </t>
  </si>
  <si>
    <t>3751</t>
  </si>
  <si>
    <t>3791</t>
  </si>
  <si>
    <t>OTROS SERVICIOS DE TRASLADO Y HOSPEDAJE</t>
  </si>
  <si>
    <t>3831</t>
  </si>
  <si>
    <t>IMPUESTO SOBRE NÓMINAS Y OTROS QUE SE DERIVEN DE UNA RELACIÓN LABORAL</t>
  </si>
  <si>
    <t>SUMA CAPÍTULO 3000 Servicios Generales</t>
  </si>
  <si>
    <t>SUMA CAPÍTULO 4000 Transferencias, Asignaciones, Subsidios y Otras Ayudas</t>
  </si>
  <si>
    <t>MUEBLES , EXCEPTO DE OFICINA Y ESTANTERÍA</t>
  </si>
  <si>
    <t>OTROS MOBILIARIOS Y EQUIPOS DE ADMNISTRACIÓN</t>
  </si>
  <si>
    <t>SUMA CAPÍTULO 5000 Bienes Muebles, Inmuebles e Intangibles</t>
  </si>
  <si>
    <t>SUMA CAPÍTULO 6000 Inversión Pública</t>
  </si>
  <si>
    <t>SUMA CAPÍTULO 7000 Inversiones Financieras y Otras Provisiones</t>
  </si>
  <si>
    <t>SUMA CAPITULO 8000 Participaciones y Aportaciones</t>
  </si>
  <si>
    <t>SUMA CAPITULO 9000 Deuda Pública</t>
  </si>
  <si>
    <t>Mtro. Erick de Jesús López Montes</t>
  </si>
  <si>
    <t>Mtro. GilbertoTinajero Díaz</t>
  </si>
  <si>
    <t>Director de Prospectiva y Politicas Públicas y  Encargado de Despacho de la Coordinación de Administración</t>
  </si>
  <si>
    <t>Secretario Técnico</t>
  </si>
  <si>
    <t>Plantilla de Personal 2026</t>
  </si>
  <si>
    <t>RESUMEN ESTATUS</t>
  </si>
  <si>
    <t>COSTOS PLANTILLA</t>
  </si>
  <si>
    <t>NOMBRE DE LA ENTIDAD:</t>
  </si>
  <si>
    <t>Activa</t>
  </si>
  <si>
    <t>Techo presupuestal Cap. 1000</t>
  </si>
  <si>
    <t>SIGLAS:</t>
  </si>
  <si>
    <t>Litigio</t>
  </si>
  <si>
    <t>Recurso considerado en Impacto Salario</t>
  </si>
  <si>
    <t>COORDINACIÓN GENERAL:</t>
  </si>
  <si>
    <t>Sin Presupuesto</t>
  </si>
  <si>
    <t xml:space="preserve">Capítulo 1000 partida 1322 "Aguinaldo" </t>
  </si>
  <si>
    <t>DEPENDENCIA CABEZA DE SECTOR:</t>
  </si>
  <si>
    <t>Vacante</t>
  </si>
  <si>
    <t>Capítulo 3000 partida 3981 "Impuesto sobre nóminas..."</t>
  </si>
  <si>
    <t>TOTAL DE PLAZAS:</t>
  </si>
  <si>
    <t>Licencia</t>
  </si>
  <si>
    <t>Total ISR</t>
  </si>
  <si>
    <t>Total</t>
  </si>
  <si>
    <t xml:space="preserve"> $ 76,745.00</t>
  </si>
  <si>
    <t xml:space="preserve"> $  58,884.00</t>
  </si>
  <si>
    <t xml:space="preserve"> $1,785,755.05 </t>
  </si>
  <si>
    <t xml:space="preserve"> $1,265,776.43 </t>
  </si>
  <si>
    <t xml:space="preserve"> $920,940.00 </t>
  </si>
  <si>
    <t xml:space="preserve"> $706,608.00 </t>
  </si>
  <si>
    <t xml:space="preserve"> $ 300,000.00</t>
  </si>
  <si>
    <t xml:space="preserve"> $ 1,121,126.40</t>
  </si>
  <si>
    <t xml:space="preserve"> $31,193,567.00 </t>
  </si>
  <si>
    <t>PERCEPCIONES MENSUALES</t>
  </si>
  <si>
    <t>COSTOS ANUALES</t>
  </si>
  <si>
    <t>ID DE PLAZA PODER EJECUTIVO</t>
  </si>
  <si>
    <t>NO. CONS</t>
  </si>
  <si>
    <t>CLAVE PRESUPUESTAL</t>
  </si>
  <si>
    <t>VALIDACIÓN DE CLAVE
PRESUPUESTAL</t>
  </si>
  <si>
    <t>ID DE PLAZA OPD</t>
  </si>
  <si>
    <t>PRIMER APELLIDO</t>
  </si>
  <si>
    <t>SEGUNDO APELLIDO</t>
  </si>
  <si>
    <t>NOMBRES</t>
  </si>
  <si>
    <t>R.F.C.
CON HOMOCLAVE</t>
  </si>
  <si>
    <t>CURP</t>
  </si>
  <si>
    <t>EDAD</t>
  </si>
  <si>
    <t>SEXO</t>
  </si>
  <si>
    <t>FECHA DE INGRESO (DD/MM/AAAA)</t>
  </si>
  <si>
    <t>TIPO NOMBRAMIENTO Y/O CONTRATO</t>
  </si>
  <si>
    <t>¿SINDICALIZADO?</t>
  </si>
  <si>
    <t>NOMBRE DEL SINDICATO</t>
  </si>
  <si>
    <t>ESTATUS</t>
  </si>
  <si>
    <t>VIGENCIA CONTRATO</t>
  </si>
  <si>
    <t>VENCIMIENTO CONTRATO</t>
  </si>
  <si>
    <t xml:space="preserve">TIPO TABULADOR </t>
  </si>
  <si>
    <t>NIVEL</t>
  </si>
  <si>
    <t>JORNADA</t>
  </si>
  <si>
    <t xml:space="preserve">BASE O CONFIANZA </t>
  </si>
  <si>
    <t>NATURALEZA DE SU FUNCIÓN</t>
  </si>
  <si>
    <t>NOMBRE DEL PUESTO</t>
  </si>
  <si>
    <t>ZONA ECONOMICA</t>
  </si>
  <si>
    <t>DIRECCIÓN DE ADSCRIPCIÓN DEL PUESTO</t>
  </si>
  <si>
    <t>AREA DE ADSCRIPCIÓN DEL PUESTO</t>
  </si>
  <si>
    <t xml:space="preserve">CENTRO DE TRABAJO LABORAL </t>
  </si>
  <si>
    <t>NUMERO DE IMSS</t>
  </si>
  <si>
    <t>SUELDO TABULAR</t>
  </si>
  <si>
    <t>SOBRE SUELDO</t>
  </si>
  <si>
    <t>DESPENSA</t>
  </si>
  <si>
    <t>PASAJE</t>
  </si>
  <si>
    <t>PRIMA QUINQUENAL</t>
  </si>
  <si>
    <t>-</t>
  </si>
  <si>
    <t>SALARIO BRUTO MENSUAL (SBM)</t>
  </si>
  <si>
    <t>SALARIO NETO MENSUAL  (SNM)</t>
  </si>
  <si>
    <t>SUELDO</t>
  </si>
  <si>
    <t>PRIMA VACACIONAL</t>
  </si>
  <si>
    <t>ESTIMULO ADMINISTRATIVO</t>
  </si>
  <si>
    <t>CUOTAS A
PENSIONES</t>
  </si>
  <si>
    <t>CUOTAS PARA
LA VIVIENDA</t>
  </si>
  <si>
    <t>CUOTAS 
AL IMSS</t>
  </si>
  <si>
    <t>CUOTAS
AL S.E.D.A.R</t>
  </si>
  <si>
    <t>IMPACTO AL
SALARIO</t>
  </si>
  <si>
    <t>SEGURO DE VIDA</t>
  </si>
  <si>
    <t>TOTAL
ANUAL</t>
  </si>
  <si>
    <t>ISR AGUINALDO ANUAL</t>
  </si>
  <si>
    <t>PARTIDA Y CAPÍTULO POR LA QUE PAGA EL ISR DE AGUINALDO</t>
  </si>
  <si>
    <t>OBSERVACIONES</t>
  </si>
  <si>
    <t>2112133000008931346FMA33F54151001551001G112039</t>
  </si>
  <si>
    <t>TINAJERO</t>
  </si>
  <si>
    <t>DIAZ</t>
  </si>
  <si>
    <t>GILBERTO</t>
  </si>
  <si>
    <t>TIDG750512184</t>
  </si>
  <si>
    <t>TIDG750512HMCNZL06</t>
  </si>
  <si>
    <t>Temporal</t>
  </si>
  <si>
    <t>No</t>
  </si>
  <si>
    <t>Estatal</t>
  </si>
  <si>
    <t>Confianza</t>
  </si>
  <si>
    <t>Administrativo</t>
  </si>
  <si>
    <t>FEDERAL</t>
  </si>
  <si>
    <t>SECRETARIO TÉCNICO</t>
  </si>
  <si>
    <t>OFICINA DEL SECRETARIO TECNICO</t>
  </si>
  <si>
    <t>75937570960</t>
  </si>
  <si>
    <t xml:space="preserve"> $4,097.00 </t>
  </si>
  <si>
    <t xml:space="preserve"> $2,860.00 </t>
  </si>
  <si>
    <t xml:space="preserve"> $121,508.10 </t>
  </si>
  <si>
    <t xml:space="preserve"> $76,864.82 </t>
  </si>
  <si>
    <t xml:space="preserve"> $49,164.00 </t>
  </si>
  <si>
    <t xml:space="preserve"> $34,320.00 </t>
  </si>
  <si>
    <t xml:space="preserve"> $6,521.74 </t>
  </si>
  <si>
    <t xml:space="preserve"> $24,373.00 </t>
  </si>
  <si>
    <t xml:space="preserve"> $2,036,957.15 </t>
  </si>
  <si>
    <t>Capítulo 3000 partida 3981 "Impuesto sobre nóminas y otros que se deriven de una relación laboral"</t>
  </si>
  <si>
    <t>2112133000008931346FMA33F14151001551001G112039</t>
  </si>
  <si>
    <t>LOPEZ</t>
  </si>
  <si>
    <t>MONTES</t>
  </si>
  <si>
    <t>ERICK DE JESUS</t>
  </si>
  <si>
    <t>LOME9205189D5</t>
  </si>
  <si>
    <t>LOME920518HJCPNR09</t>
  </si>
  <si>
    <t>DIRECTOR DE PROSPECTIVA Y POLÍTICAS PÚBLICAS</t>
  </si>
  <si>
    <t>DIRECCIÓN DE PROSPECTIVA Y POLÍTICAS PÚBLICAS</t>
  </si>
  <si>
    <t>10149272808</t>
  </si>
  <si>
    <t xml:space="preserve"> $2,544.00 </t>
  </si>
  <si>
    <t xml:space="preserve"> $1,794.00 </t>
  </si>
  <si>
    <t xml:space="preserve"> $73,783.20 </t>
  </si>
  <si>
    <t xml:space="preserve"> $49,195.04 </t>
  </si>
  <si>
    <t xml:space="preserve"> $30,528.00 </t>
  </si>
  <si>
    <t xml:space="preserve"> $21,528.00 </t>
  </si>
  <si>
    <t xml:space="preserve"> $1,259,158.35 </t>
  </si>
  <si>
    <t>2112133000008931346FMA33F34151001551001G112039</t>
  </si>
  <si>
    <t>HERNANDEZ</t>
  </si>
  <si>
    <t>MORALES</t>
  </si>
  <si>
    <t>BLANCA FATIMA DEL ROSARIO</t>
  </si>
  <si>
    <t>HEMB840107IG3</t>
  </si>
  <si>
    <t>HEMB840107MGTRRL08</t>
  </si>
  <si>
    <t>DIRECTOR DE COORDINACION INTERINSTITUCIONAL</t>
  </si>
  <si>
    <t>DIRECCION DE COORDINACION INTERINSTITUCIONAL</t>
  </si>
  <si>
    <t>04138408747</t>
  </si>
  <si>
    <t>2112133000008931346FMA33F24151001551001G112039</t>
  </si>
  <si>
    <t>JUAREZ</t>
  </si>
  <si>
    <t>TELLO</t>
  </si>
  <si>
    <t>MIGUEL ANGEL</t>
  </si>
  <si>
    <t>JUTM760104NM4</t>
  </si>
  <si>
    <t>JUTM760104HJCRLG05</t>
  </si>
  <si>
    <t>DIRECTOR DE TECNOLOGÍAS Y PLATAFORMAS</t>
  </si>
  <si>
    <t>DIRECCION DE TECNOLOGIAS Y PLATAFORMAS</t>
  </si>
  <si>
    <t>56977613597</t>
  </si>
  <si>
    <t>CAMPOS</t>
  </si>
  <si>
    <t>HERRERA</t>
  </si>
  <si>
    <t>JUAN CARLOS</t>
  </si>
  <si>
    <t>CAHJ8105138U3</t>
  </si>
  <si>
    <t>CAHJ810513HJCMRN08</t>
  </si>
  <si>
    <t>TITULAR DE LA UNIDAD DE COORDINACIÓN INTERINSTITUCIONAL MUNICIPAL</t>
  </si>
  <si>
    <t>04968111957</t>
  </si>
  <si>
    <t xml:space="preserve"> $2,288.00 </t>
  </si>
  <si>
    <t xml:space="preserve"> $1,617.00 </t>
  </si>
  <si>
    <t xml:space="preserve"> $66,873.20 </t>
  </si>
  <si>
    <t xml:space="preserve"> $45,102.90 </t>
  </si>
  <si>
    <t xml:space="preserve"> $27,456.00 </t>
  </si>
  <si>
    <t xml:space="preserve"> $19,404.00 </t>
  </si>
  <si>
    <t xml:space="preserve"> $1,146,338.35 </t>
  </si>
  <si>
    <t>DE ALBA</t>
  </si>
  <si>
    <t>MORENO</t>
  </si>
  <si>
    <t>RICARDO ALFONSO</t>
  </si>
  <si>
    <t>AAMR8501209U1</t>
  </si>
  <si>
    <t>AAMR850120HJCLRC06</t>
  </si>
  <si>
    <t>TITULAR DE LA UNIDAD DE COORDINACIÓN INTERINSTITUCIONAL ESTATAL</t>
  </si>
  <si>
    <t>04068513854</t>
  </si>
  <si>
    <t>DE AGUINAGA</t>
  </si>
  <si>
    <t>MARQUEZ</t>
  </si>
  <si>
    <t>MARCO ANTONIO</t>
  </si>
  <si>
    <t>AUMM740703HF5</t>
  </si>
  <si>
    <t>AUMM740703HJCGRR00</t>
  </si>
  <si>
    <t>TITULAR DE LA UNIDAD DE DESARROLLO DE SISTEMAS Y SOLUCIONES</t>
  </si>
  <si>
    <t>04947402881</t>
  </si>
  <si>
    <t>2112133000008931346FMA33F84151001551001G112039</t>
  </si>
  <si>
    <t>MURILLO</t>
  </si>
  <si>
    <t>GLADIN</t>
  </si>
  <si>
    <t>JOSÉ ANTONIO</t>
  </si>
  <si>
    <t>MUGA650530H25</t>
  </si>
  <si>
    <t>MUGA650530HJCRLN03</t>
  </si>
  <si>
    <t>COORDINADOR DE ASUNTOS JURÍDICOS</t>
  </si>
  <si>
    <t>COORDINACION DE ASUNTOS JURIDICOS</t>
  </si>
  <si>
    <t>04947404135</t>
  </si>
  <si>
    <t xml:space="preserve"> $2,057.00 </t>
  </si>
  <si>
    <t xml:space="preserve"> $1,457.00 </t>
  </si>
  <si>
    <t xml:space="preserve"> $58,645.00 </t>
  </si>
  <si>
    <t xml:space="preserve"> $40,244.44 </t>
  </si>
  <si>
    <t xml:space="preserve"> $24,684.00 </t>
  </si>
  <si>
    <t xml:space="preserve"> $17,484.00 </t>
  </si>
  <si>
    <t xml:space="preserve"> $1,010,399.95 </t>
  </si>
  <si>
    <t>2112133000008931346FMA33F74151001551001G112039</t>
  </si>
  <si>
    <t>OLVERA</t>
  </si>
  <si>
    <t>GUZMÁN</t>
  </si>
  <si>
    <t>ANA MARÍA</t>
  </si>
  <si>
    <t>OEGA770404L18</t>
  </si>
  <si>
    <t>OEGA770404MJCLZN08</t>
  </si>
  <si>
    <t>COORDINADOR DE ADMINISTRACIÓN</t>
  </si>
  <si>
    <t>COORDINACION DE ADMINISTRACION</t>
  </si>
  <si>
    <t>04977700717</t>
  </si>
  <si>
    <t>GOMEZ</t>
  </si>
  <si>
    <t>ROBLES</t>
  </si>
  <si>
    <t>GERARDO</t>
  </si>
  <si>
    <t>GORG580311PM9</t>
  </si>
  <si>
    <t>GORG580311HDFMBR08</t>
  </si>
  <si>
    <t>COORDINADOR DE DESARROLLO DE CAPACIDADES</t>
  </si>
  <si>
    <t>06775814301</t>
  </si>
  <si>
    <t xml:space="preserve"> $2,040.00 </t>
  </si>
  <si>
    <t xml:space="preserve"> $1,496.00 </t>
  </si>
  <si>
    <t xml:space="preserve"> $50,630.00 </t>
  </si>
  <si>
    <t xml:space="preserve"> $35,558.19 </t>
  </si>
  <si>
    <t xml:space="preserve"> $24,480.00 </t>
  </si>
  <si>
    <t xml:space="preserve"> $17,952.00 </t>
  </si>
  <si>
    <t xml:space="preserve"> $874,319.95 </t>
  </si>
  <si>
    <t>2112133000008931346FMA33F44151001551001G112039</t>
  </si>
  <si>
    <t>GARCÍA</t>
  </si>
  <si>
    <t>VARGAS</t>
  </si>
  <si>
    <t>LILIANA</t>
  </si>
  <si>
    <t>GAVL910430S73</t>
  </si>
  <si>
    <t>GAVL910430MQRRRL04</t>
  </si>
  <si>
    <t>COORDINADOR DE FOMENTO A LA CULTURA DE LA INTEGRIDAD</t>
  </si>
  <si>
    <t>COORDINACIÓN DE FOMENTO A LA CULTURA DE LA INTEGRIDAD</t>
  </si>
  <si>
    <t>04129161388</t>
  </si>
  <si>
    <t>GUZMAN</t>
  </si>
  <si>
    <t>DIANA</t>
  </si>
  <si>
    <t>CRISTINA</t>
  </si>
  <si>
    <t>GUDI950601MG4</t>
  </si>
  <si>
    <t>GUXD950601MNEZXN04</t>
  </si>
  <si>
    <t>COORDINADOR DE ANALISIS DE RIESGOS</t>
  </si>
  <si>
    <t>06139509829</t>
  </si>
  <si>
    <t xml:space="preserve"> $1,928.00 </t>
  </si>
  <si>
    <t xml:space="preserve"> $1,419.00 </t>
  </si>
  <si>
    <t xml:space="preserve"> $42,370.10 </t>
  </si>
  <si>
    <t xml:space="preserve"> $30,259.70 </t>
  </si>
  <si>
    <t xml:space="preserve"> $23,136.00 </t>
  </si>
  <si>
    <t xml:space="preserve"> $17,028.00 </t>
  </si>
  <si>
    <t xml:space="preserve"> $735,301.15 </t>
  </si>
  <si>
    <t>OROZCO</t>
  </si>
  <si>
    <t>GALVEZ</t>
  </si>
  <si>
    <t>ROBERTO</t>
  </si>
  <si>
    <t>OOGR690412MG0</t>
  </si>
  <si>
    <t>OOGR690412HSLRLB04</t>
  </si>
  <si>
    <t>COORDINADOR DE LA OFICINA DEL SECRETARIO TECNICO</t>
  </si>
  <si>
    <t>COORDINACION DE LA OFICINA DEL SECRETARIO TECNICO</t>
  </si>
  <si>
    <t>53896913372</t>
  </si>
  <si>
    <t>NAVARRO</t>
  </si>
  <si>
    <t>FLORES</t>
  </si>
  <si>
    <t>MIGUEL</t>
  </si>
  <si>
    <t>NAFM660119V23</t>
  </si>
  <si>
    <t>NAFM660119HJCVLG09</t>
  </si>
  <si>
    <t>TITULAR DE LA UNIDAD DE TRANSPARENCIA</t>
  </si>
  <si>
    <t>UNIDAD DE TRANSPARENCIA</t>
  </si>
  <si>
    <t>04086604032</t>
  </si>
  <si>
    <t xml:space="preserve"> $1,800.00 </t>
  </si>
  <si>
    <t xml:space="preserve"> $1,311.00 </t>
  </si>
  <si>
    <t xml:space="preserve"> $39,092.10 </t>
  </si>
  <si>
    <t xml:space="preserve"> $28,102.51 </t>
  </si>
  <si>
    <t xml:space="preserve"> $21,600.00 </t>
  </si>
  <si>
    <t xml:space="preserve"> $15,732.00 </t>
  </si>
  <si>
    <t xml:space="preserve"> $680,665.16 </t>
  </si>
  <si>
    <t>BOLAÑOS</t>
  </si>
  <si>
    <t>CISNEROS</t>
  </si>
  <si>
    <t>JESUS SALVADOR</t>
  </si>
  <si>
    <t>BOCJ930503MCA</t>
  </si>
  <si>
    <t>BOCJ930503HJCLSS04</t>
  </si>
  <si>
    <t>COLABORADOR ESPECIALIZADO</t>
  </si>
  <si>
    <t>01169348461</t>
  </si>
  <si>
    <t xml:space="preserve"> $680,665.15 </t>
  </si>
  <si>
    <t>2112133000008931346FMA33F64151001551001G112039</t>
  </si>
  <si>
    <t>GONZALEZ</t>
  </si>
  <si>
    <t>PINEDO</t>
  </si>
  <si>
    <t>EZEQUIEL</t>
  </si>
  <si>
    <t>GOPE6810027K5</t>
  </si>
  <si>
    <t>GOPE681002HJCNNZ07</t>
  </si>
  <si>
    <t>TITULAR DEL ÓRGANO INTERNO DE CONTROL</t>
  </si>
  <si>
    <t>ORGANO INTERNO DE CONTROL</t>
  </si>
  <si>
    <t>04886856105</t>
  </si>
  <si>
    <t xml:space="preserve"> $24,372.00 </t>
  </si>
  <si>
    <t xml:space="preserve"> $680,664.15 </t>
  </si>
  <si>
    <t>REYNAGA</t>
  </si>
  <si>
    <t>JIMENEZ</t>
  </si>
  <si>
    <t>JORGE ALBERTO</t>
  </si>
  <si>
    <t>REJJ7907113N5</t>
  </si>
  <si>
    <t>REJJ790711HJCYMR00</t>
  </si>
  <si>
    <t>COORDINADOR DE OPERACIÓN Y SERVICIOS</t>
  </si>
  <si>
    <t>04047924826</t>
  </si>
  <si>
    <t>PEREZ</t>
  </si>
  <si>
    <t>WENDY ELIZABETH</t>
  </si>
  <si>
    <t>GOPW8206138A0</t>
  </si>
  <si>
    <t>GOPW820613MJCNRN08</t>
  </si>
  <si>
    <t>JEFE DE DEPARTAMENTO DE LO CONTENCIOSO ADMINISTRATIVO</t>
  </si>
  <si>
    <t>54008236116</t>
  </si>
  <si>
    <t xml:space="preserve"> $1,585.00 </t>
  </si>
  <si>
    <t xml:space="preserve"> $1,227.00 </t>
  </si>
  <si>
    <t xml:space="preserve"> $32,526.10 </t>
  </si>
  <si>
    <t xml:space="preserve"> $23,801.54 </t>
  </si>
  <si>
    <t xml:space="preserve"> $19,020.00 </t>
  </si>
  <si>
    <t xml:space="preserve"> $14,724.00 </t>
  </si>
  <si>
    <t xml:space="preserve"> $570,072.16 </t>
  </si>
  <si>
    <t>MUÑOZ</t>
  </si>
  <si>
    <t>GAETA</t>
  </si>
  <si>
    <t>SILVIA RAMONA</t>
  </si>
  <si>
    <t>MUGS840223UX7</t>
  </si>
  <si>
    <t>MUGS840223MJCXTL09</t>
  </si>
  <si>
    <t>JEFE DE DEPARTAMENTO DE RECURSOS HUMANOS</t>
  </si>
  <si>
    <t>04988408482</t>
  </si>
  <si>
    <t>GRANDE</t>
  </si>
  <si>
    <t>FERRER</t>
  </si>
  <si>
    <t>MAXINNE</t>
  </si>
  <si>
    <t>GAFM800902TC7</t>
  </si>
  <si>
    <t>GAFM800902MJCRRX08</t>
  </si>
  <si>
    <t>JEFE DE DEPARTAMENTO DE CONSULTORIA JURIDICA</t>
  </si>
  <si>
    <t>04988055531</t>
  </si>
  <si>
    <t>AGUIRRE</t>
  </si>
  <si>
    <t>DULCE ELENA</t>
  </si>
  <si>
    <t>LOAD820123AJ4</t>
  </si>
  <si>
    <t>LOAD820123MJCPGL08</t>
  </si>
  <si>
    <t>JEFE DE DEPARTAMENTO DE RECURSOS MATERIALES</t>
  </si>
  <si>
    <t>04108204563</t>
  </si>
  <si>
    <t>RODRIGUEZ</t>
  </si>
  <si>
    <t>EDGAR RICARDO</t>
  </si>
  <si>
    <t>ROHE900905GB5</t>
  </si>
  <si>
    <t>ROHE900905HJCDRD02</t>
  </si>
  <si>
    <t>Base</t>
  </si>
  <si>
    <t>ANALISTA ESPECIALIZADO</t>
  </si>
  <si>
    <t>04099012322</t>
  </si>
  <si>
    <t>AVALOS</t>
  </si>
  <si>
    <t>ALVAREZ</t>
  </si>
  <si>
    <t>JESSICA</t>
  </si>
  <si>
    <t>AAAJ8703013KA</t>
  </si>
  <si>
    <t>AAAJ870301MJCVLS08</t>
  </si>
  <si>
    <t>JEFE DE ARCHIVO</t>
  </si>
  <si>
    <t>75058735715</t>
  </si>
  <si>
    <t>HUERTA</t>
  </si>
  <si>
    <t>MOLINA</t>
  </si>
  <si>
    <t>MARIA FERNANDA</t>
  </si>
  <si>
    <t>HUMF930812J45</t>
  </si>
  <si>
    <t>HUMF930812MJCRLR00</t>
  </si>
  <si>
    <t>04079304301</t>
  </si>
  <si>
    <t>HEREDIA</t>
  </si>
  <si>
    <t>HUGO</t>
  </si>
  <si>
    <t>ROHH720228NGA</t>
  </si>
  <si>
    <t>ROHH720228HJCDRG00</t>
  </si>
  <si>
    <t>04917216311</t>
  </si>
  <si>
    <t>ESPINO</t>
  </si>
  <si>
    <t>GUERRERO</t>
  </si>
  <si>
    <t>JOSE LUIS</t>
  </si>
  <si>
    <t>EIGL6404301Y8</t>
  </si>
  <si>
    <t>EIGL640430HCLSR01</t>
  </si>
  <si>
    <t>JEFE DE DEPARTAMENTO DE RECURSOS FINANCIEROS</t>
  </si>
  <si>
    <t>32806403815</t>
  </si>
  <si>
    <t>SERRANO</t>
  </si>
  <si>
    <t>REYNA WENDOLYN</t>
  </si>
  <si>
    <t>NASR8802243S6</t>
  </si>
  <si>
    <t>NASR880224MJCVRY00</t>
  </si>
  <si>
    <t>SECRETARIA PARTICULAR</t>
  </si>
  <si>
    <t>04108825466</t>
  </si>
  <si>
    <t xml:space="preserve"> $1,406.00 </t>
  </si>
  <si>
    <t xml:space="preserve"> $1,177.00 </t>
  </si>
  <si>
    <t xml:space="preserve"> $28,312.20 </t>
  </si>
  <si>
    <t xml:space="preserve"> $20,973.84 </t>
  </si>
  <si>
    <t xml:space="preserve"> $16,872.00 </t>
  </si>
  <si>
    <t xml:space="preserve"> $14,124.00 </t>
  </si>
  <si>
    <t xml:space="preserve"> $502,505.36 </t>
  </si>
  <si>
    <t>LEÓN</t>
  </si>
  <si>
    <t>LUIS EDUARDO</t>
  </si>
  <si>
    <t>LEJL9801026M8</t>
  </si>
  <si>
    <t>LEJL980102HJCNMS05</t>
  </si>
  <si>
    <t>JEFE DE DISEÑO Y PRODUCCIÓN AUDIOVISUAL</t>
  </si>
  <si>
    <t>17149454427</t>
  </si>
  <si>
    <t>VILLALPANDO</t>
  </si>
  <si>
    <t>JULIO ANTONIO</t>
  </si>
  <si>
    <t>VIGJ771024C29</t>
  </si>
  <si>
    <t>VIGJ771024HJCLRL09</t>
  </si>
  <si>
    <t>JEFE DE SEGUIMIENTO ESTATAL</t>
  </si>
  <si>
    <t>30957733741</t>
  </si>
  <si>
    <t>LORETO</t>
  </si>
  <si>
    <t>DELGADO</t>
  </si>
  <si>
    <t>VULCANO</t>
  </si>
  <si>
    <t>LODV780721BL4</t>
  </si>
  <si>
    <t>LODV780721HJCRLL03</t>
  </si>
  <si>
    <t>JEFE DEL AREA INVESTIGADORA</t>
  </si>
  <si>
    <t>56937840207</t>
  </si>
  <si>
    <t>VIRGEN</t>
  </si>
  <si>
    <t xml:space="preserve">RUÍZ </t>
  </si>
  <si>
    <t>VIRA980805UW7</t>
  </si>
  <si>
    <t>VIRA980805MJCRZN03</t>
  </si>
  <si>
    <t>JEFE DE TRANSPARENCIA Y PROTECCION DE DATOS PERSONALES</t>
  </si>
  <si>
    <t>08219828194</t>
  </si>
  <si>
    <t>DE LA TORRE</t>
  </si>
  <si>
    <t>BRAVO</t>
  </si>
  <si>
    <t>GABRIELA</t>
  </si>
  <si>
    <t>TOBG731109LPA</t>
  </si>
  <si>
    <t>TOBG731109MDFRRB06</t>
  </si>
  <si>
    <t>JEFE DE AUDITORIA, PROMOCION, EVALUACION, FORTALECIMIENTO Y CONTROL INTERNO</t>
  </si>
  <si>
    <t>04007326087</t>
  </si>
  <si>
    <t>MATLALCOATL</t>
  </si>
  <si>
    <t>NUÑEZ</t>
  </si>
  <si>
    <t>MARIEL LIZBETH</t>
  </si>
  <si>
    <t>MANM880911UD2</t>
  </si>
  <si>
    <t>MANM880911MDFTXR05</t>
  </si>
  <si>
    <t>JEFE DE SEGUIMIENTO Y EVALUACIÓN</t>
  </si>
  <si>
    <t>04118860545</t>
  </si>
  <si>
    <t>GOVEA</t>
  </si>
  <si>
    <t>LUIS MIGUEL</t>
  </si>
  <si>
    <t>GAGL8206306M8</t>
  </si>
  <si>
    <t>GAGL820630HJCRVS01</t>
  </si>
  <si>
    <t>JEFE DEL DEPARTAMENTO DEL AREA SUBSTANCIADORA</t>
  </si>
  <si>
    <t>04988282184</t>
  </si>
  <si>
    <t>GUTIERREZ</t>
  </si>
  <si>
    <t>DANIEL ALEJANDRO</t>
  </si>
  <si>
    <t>GUHD980305IH9</t>
  </si>
  <si>
    <t>GUHD980305HJCTRN08</t>
  </si>
  <si>
    <t>JEFE DE DESARROLLO DE SOFTWARE DE FRONTEND</t>
  </si>
  <si>
    <t>64159863667</t>
  </si>
  <si>
    <t>GRANADOS</t>
  </si>
  <si>
    <t>ESCOBAR</t>
  </si>
  <si>
    <t>ROSARIO GALILEA</t>
  </si>
  <si>
    <t>GAER940419375</t>
  </si>
  <si>
    <t>GAER940419MJCRSS19</t>
  </si>
  <si>
    <t>JEFE DE DESARROLLO DE SOFTWARE DE BACKEND</t>
  </si>
  <si>
    <t>02169423171</t>
  </si>
  <si>
    <t>PAREDES</t>
  </si>
  <si>
    <t>VELASCO</t>
  </si>
  <si>
    <t>ADRIANA GABRIELA</t>
  </si>
  <si>
    <t>PAVA6806038S8</t>
  </si>
  <si>
    <t>PAVA680603MJCRLD05</t>
  </si>
  <si>
    <t>AUXILIAR TÉCNICO (6 HORAS)</t>
  </si>
  <si>
    <t>04916872643</t>
  </si>
  <si>
    <t xml:space="preserve"> $995.00 </t>
  </si>
  <si>
    <t xml:space="preserve"> $821.00 </t>
  </si>
  <si>
    <t xml:space="preserve"> $18,900.25 </t>
  </si>
  <si>
    <t xml:space="preserve"> $14,566.46 </t>
  </si>
  <si>
    <t xml:space="preserve"> $11,940.00 </t>
  </si>
  <si>
    <t xml:space="preserve"> $9,852.00 </t>
  </si>
  <si>
    <t xml:space="preserve"> $355,961.96 </t>
  </si>
  <si>
    <t>FRANCO</t>
  </si>
  <si>
    <t>GUADALUPE ALEJANDRA</t>
  </si>
  <si>
    <t>CIFG830412AV0</t>
  </si>
  <si>
    <t>CIFG830412MJCSRD08</t>
  </si>
  <si>
    <t>AUXILIAR TÉCNICO (8 HORAS)</t>
  </si>
  <si>
    <t>04008352322</t>
  </si>
  <si>
    <t xml:space="preserve"> $1,326.00 </t>
  </si>
  <si>
    <t xml:space="preserve"> $1,095.00 </t>
  </si>
  <si>
    <t xml:space="preserve"> $26,719.00 </t>
  </si>
  <si>
    <t xml:space="preserve"> $20,060.49 </t>
  </si>
  <si>
    <t xml:space="preserve"> $15,912.00 </t>
  </si>
  <si>
    <t xml:space="preserve"> $13,140.00 </t>
  </si>
  <si>
    <t xml:space="preserve"> $479,706.96 </t>
  </si>
  <si>
    <t>MAYRA LIZETH</t>
  </si>
  <si>
    <t>LOPM8411265Y5</t>
  </si>
  <si>
    <t>LOPM841126MJCPRY02</t>
  </si>
  <si>
    <t>04068438581</t>
  </si>
  <si>
    <t>AUCENCIO</t>
  </si>
  <si>
    <t>GARCIA</t>
  </si>
  <si>
    <t>EDGAR ADRIAN</t>
  </si>
  <si>
    <t>AUGE890821PL0</t>
  </si>
  <si>
    <t>AUGE890821HDFCRD03</t>
  </si>
  <si>
    <t>04098960661</t>
  </si>
  <si>
    <t xml:space="preserve"> $20,060.50 </t>
  </si>
  <si>
    <t>MACÍAS</t>
  </si>
  <si>
    <t>ORENDAIN</t>
  </si>
  <si>
    <t>PRISCILA</t>
  </si>
  <si>
    <t>MAOP990902U80</t>
  </si>
  <si>
    <t>MAOP990902MJCCRR07</t>
  </si>
  <si>
    <t>65169952119</t>
  </si>
  <si>
    <t xml:space="preserve"> $25,200.00 </t>
  </si>
  <si>
    <t xml:space="preserve"> $18,865.69 </t>
  </si>
  <si>
    <t xml:space="preserve"> $461,478.96 </t>
  </si>
  <si>
    <t>MATA</t>
  </si>
  <si>
    <t>CARLOS ALBERTO</t>
  </si>
  <si>
    <t>MALC720125SD5</t>
  </si>
  <si>
    <t>MALC720125HJCTPR09</t>
  </si>
  <si>
    <t>Operativo</t>
  </si>
  <si>
    <t>CHOFER ESPECIALIZADO</t>
  </si>
  <si>
    <t>56927207029</t>
  </si>
  <si>
    <t xml:space="preserve"> $1,213.00 </t>
  </si>
  <si>
    <t xml:space="preserve"> $1,019.00 </t>
  </si>
  <si>
    <t xml:space="preserve"> $23,428.00 </t>
  </si>
  <si>
    <t xml:space="preserve"> $17,806.61 </t>
  </si>
  <si>
    <t xml:space="preserve"> $14,556.00 </t>
  </si>
  <si>
    <t xml:space="preserve"> $12,228.00 </t>
  </si>
  <si>
    <t xml:space="preserve"> $425,094.96 </t>
  </si>
  <si>
    <t>QUINTERO</t>
  </si>
  <si>
    <t>SEPULVEDA</t>
  </si>
  <si>
    <t>ESTEBAN</t>
  </si>
  <si>
    <t>QUSE820526HI9</t>
  </si>
  <si>
    <t>QUSE820526HJCNPS09</t>
  </si>
  <si>
    <t>TECNICO EN SERVICIOS Y MANTENIMIENTO</t>
  </si>
  <si>
    <t>04018217382</t>
  </si>
  <si>
    <t xml:space="preserve"> $874.00 </t>
  </si>
  <si>
    <t xml:space="preserve"> $754.00 </t>
  </si>
  <si>
    <t xml:space="preserve"> $16,833.50 </t>
  </si>
  <si>
    <t xml:space="preserve"> $12,518.73 </t>
  </si>
  <si>
    <t xml:space="preserve"> $10,488.00 </t>
  </si>
  <si>
    <t xml:space="preserve"> $9,048.00 </t>
  </si>
  <si>
    <t xml:space="preserve"> $6,521.73 </t>
  </si>
  <si>
    <t xml:space="preserve"> $315,960.96 </t>
  </si>
  <si>
    <t>BERTRAND</t>
  </si>
  <si>
    <t>MARTINEZ</t>
  </si>
  <si>
    <t>OSVALDO</t>
  </si>
  <si>
    <t>BEMO650108K30</t>
  </si>
  <si>
    <t>BEMO650108HSPRRS01</t>
  </si>
  <si>
    <t>CHOFER MENSAJERO</t>
  </si>
  <si>
    <t>41816509784</t>
  </si>
  <si>
    <t xml:space="preserve"> $935.00 </t>
  </si>
  <si>
    <t xml:space="preserve"> $836.00 </t>
  </si>
  <si>
    <t xml:space="preserve"> $17,907.00 </t>
  </si>
  <si>
    <t xml:space="preserve"> $13,894.42 </t>
  </si>
  <si>
    <t xml:space="preserve"> $11,220.00 </t>
  </si>
  <si>
    <t xml:space="preserve"> $10,032.00 </t>
  </si>
  <si>
    <t xml:space="preserve"> $338,342.96 </t>
  </si>
  <si>
    <t>ANAYA</t>
  </si>
  <si>
    <t>ROSALBA LEONOR</t>
  </si>
  <si>
    <t>AAGR8505272I7</t>
  </si>
  <si>
    <t>AAGR850527MJCNNS04</t>
  </si>
  <si>
    <t>AUXILIAR DE INTENDENCIA</t>
  </si>
  <si>
    <t>03188513851</t>
  </si>
  <si>
    <t xml:space="preserve"> $628.00 </t>
  </si>
  <si>
    <t xml:space="preserve"> $590.00 </t>
  </si>
  <si>
    <t xml:space="preserve"> $12,168.25 </t>
  </si>
  <si>
    <t xml:space="preserve"> $9,848.72 </t>
  </si>
  <si>
    <t xml:space="preserve"> $7,536.00 </t>
  </si>
  <si>
    <t xml:space="preserve"> $7,080.00 </t>
  </si>
  <si>
    <t xml:space="preserve"> $242,877.96 </t>
  </si>
  <si>
    <t>LOZANO</t>
  </si>
  <si>
    <t>NORMA EUGENIA</t>
  </si>
  <si>
    <t>MALN880622GS3</t>
  </si>
  <si>
    <t>MALN880622MJCRZR04</t>
  </si>
  <si>
    <t>02198809507</t>
  </si>
  <si>
    <t xml:space="preserve"> $24,371.40 </t>
  </si>
  <si>
    <t xml:space="preserve"> $242,877.36 </t>
  </si>
  <si>
    <t>TOTAL ASIMILADOS:</t>
  </si>
  <si>
    <t>ANEXO 3 .- RELACIÓN DE CONTRATOS ASIMILADOS</t>
  </si>
  <si>
    <t>No.</t>
  </si>
  <si>
    <t>R.F.C. CON HOMOCLAVE</t>
  </si>
  <si>
    <t>FUNCIÓN</t>
  </si>
  <si>
    <t>ACTIVIDADES QUE REALIZA</t>
  </si>
  <si>
    <t>INICIO CONTRATO (DD/MM/AAAA)</t>
  </si>
  <si>
    <t>TERMINO CONTRATO (DD/MM/AAAA)</t>
  </si>
  <si>
    <t>SUELDO BRUTO MENSUAL</t>
  </si>
  <si>
    <t>IMPORTE PRESTACIONES MENSUALES</t>
  </si>
  <si>
    <t>SUELDO NETO MENSUAL</t>
  </si>
  <si>
    <t>IMPORTE TOTAL ANUAL</t>
  </si>
  <si>
    <t>PAJARITO</t>
  </si>
  <si>
    <t>SERGIO GUADALUPE</t>
  </si>
  <si>
    <t>PAMS810328E64</t>
  </si>
  <si>
    <t>PAMS810328HJCJXR09</t>
  </si>
  <si>
    <t>Hombre</t>
  </si>
  <si>
    <t>Apoyar a la Coordinación de la Oficina del Secretario Técnico</t>
  </si>
  <si>
    <t>En el análisis, organización y sistematización de información para los trabajos que desarrolle el Comité de Participación Social. 
 • En la elaboración de convocatorias y actas de las sesiones del Comité de participación social para su publicación atendiendo la Ley de Transparencia, ya que son sujetos obligados indirectos, así como dar seguimiento a los acuerdos aprobados que se desprendan de las mismas. 
 • En los eventos que se desprendan de los proyectos estratégicos a cargo de los miembros del Comité. 
 • En la revisión y actualización de los documentos generados por los miembros del Comité. 
 • En la atención a las solicitudes de acceso a la información.</t>
  </si>
  <si>
    <t>PENDIENTE</t>
  </si>
  <si>
    <t>Apoyar en la Coordinación de Administración</t>
  </si>
  <si>
    <t>Apoyar en la organización y sistematización de la información administrativa.</t>
  </si>
  <si>
    <t>CASILLAS</t>
  </si>
  <si>
    <t>MARTÍNEZ</t>
  </si>
  <si>
    <t>MAGDALENA</t>
  </si>
  <si>
    <t>CAMM741020Q63</t>
  </si>
  <si>
    <t>CAMM741020MJCSRG04</t>
  </si>
  <si>
    <t>Mujer</t>
  </si>
  <si>
    <t>Apoyar a la Unidad de Transparencia</t>
  </si>
  <si>
    <t>Organización y actualización de los contenidos que deben publicarse en el portal de transparencia.</t>
  </si>
  <si>
    <t>PULGARÍN</t>
  </si>
  <si>
    <t>JOHN ALEJANDRO</t>
  </si>
  <si>
    <t>PUFJ920919QF7</t>
  </si>
  <si>
    <t>PUFJ920919HNELRH9</t>
  </si>
  <si>
    <t xml:space="preserve">Apoyar a la Dirección de Prospectivas y Poliíticas Públicas  </t>
  </si>
  <si>
    <t>Apoyar y asistir técnicamente al desarrollo, consolidación y presentación de proyectos relativos a la Política Estatal Anticorrupción de Jalisco.</t>
  </si>
  <si>
    <t>TORRES</t>
  </si>
  <si>
    <t>CONTRERAS</t>
  </si>
  <si>
    <t>ANDREA MARIA</t>
  </si>
  <si>
    <t>TOCA8806241I7</t>
  </si>
  <si>
    <t>TOCA880624MJCRNN03</t>
  </si>
  <si>
    <t>Apoyo en la Coordinación de Fomento a la Cultura de la Integridad</t>
  </si>
  <si>
    <t xml:space="preserve">Apoyar en la elaboración de contenidos multimedia para formación continua. </t>
  </si>
  <si>
    <t>RESENDIZ</t>
  </si>
  <si>
    <t>ARTEAGA</t>
  </si>
  <si>
    <t>OMAR</t>
  </si>
  <si>
    <t>REAO750919LL4</t>
  </si>
  <si>
    <t>REAO750919HDFSRM00</t>
  </si>
  <si>
    <t>Apoyo en el desarrollo de estrategias para la comunicación y difusión de la PEAJAL.</t>
  </si>
  <si>
    <t>HERNÁNDEZ</t>
  </si>
  <si>
    <t>RIVAS</t>
  </si>
  <si>
    <t>CLAUDIA JOSEFINA</t>
  </si>
  <si>
    <t>HERC840613617</t>
  </si>
  <si>
    <t>HERC840613MJCRVL09</t>
  </si>
  <si>
    <t>Apoyar a la Coordinación de Fomento a la Cultura de la Integridad</t>
  </si>
  <si>
    <t>En el desarrollo de estrategias de comunicación y difusión del Comité de participación social. 
 • En la planificación, y coordinación logística de los proyectos y eventos que se desprendan de las reuniones de trabajo del Comité. 
 • En el diseño de material digital para la difusión de los eventos del Comité. 
 • En la cobertura de las sesiones públicas de los diversos eventos a los que asistan los miembros del Comité tanto presencial como virtual. 
 • En la actualización del portal web para garantizar que la información y los documentos del Comité estén actualizados.</t>
  </si>
  <si>
    <t>VAZQUEZ</t>
  </si>
  <si>
    <t>SOBRINO Y ARJONA</t>
  </si>
  <si>
    <t>CHRISTIAN ERICK</t>
  </si>
  <si>
    <t>VASC820811KH7</t>
  </si>
  <si>
    <t>VASC820811HMCZBH08</t>
  </si>
  <si>
    <t>Apoyar a la Dirección de Tecnologías Plataformas</t>
  </si>
  <si>
    <t>En la recolección de datos, la limpieza y validación de los mismos y realizar el análisis y generación de conocimientos para extraer información útil para la mejor toma de decisiones.</t>
  </si>
  <si>
    <t>GÓNZALEZ</t>
  </si>
  <si>
    <t>ROMERO</t>
  </si>
  <si>
    <t>CESAR IGNACIO</t>
  </si>
  <si>
    <t>GORC821116JG0</t>
  </si>
  <si>
    <t>GORC821116HJCNMS03</t>
  </si>
  <si>
    <t>En las actividades y acciones de logística de los eventos protocolarios en los que participe la Secretaría Ejecutiva</t>
  </si>
  <si>
    <t>CORREA</t>
  </si>
  <si>
    <t>ERICK FERNANDO</t>
  </si>
  <si>
    <t>COME930310L72</t>
  </si>
  <si>
    <t>COME930310HJCRRR02</t>
  </si>
  <si>
    <t>Apoyar a la Dirección de Tecnologías y Plataformas</t>
  </si>
  <si>
    <t>Apoyar en el análisis, procesamiento y modelado de datos relacionados con la prevención, detección y combate a la corrupción, así como en la generación de informes y desarrollo de herramientas analíticas alineadas a los objetivos del Sistema Nacional y Estatal Anticorrupción.</t>
  </si>
  <si>
    <t>VEGA</t>
  </si>
  <si>
    <t>MOISES</t>
  </si>
  <si>
    <t>PEVM740303HJCRGS00</t>
  </si>
  <si>
    <t>Apoyo en la revisión y formulación de estudios especializados en materias relacionadas con la prevención, detección y disuasión de hechos de corrupción, así como en investigaciones comparativas del diseño y funcionamiento de instituciones, principios y procedimientos para combatir la corrupción a nivel local, nacional e internacional.</t>
  </si>
  <si>
    <t>Partidas Especiales</t>
  </si>
  <si>
    <t>Coordinción General:</t>
  </si>
  <si>
    <t>Anexo. Partidas Especiales</t>
  </si>
  <si>
    <t>PARTIDA AFECTADA</t>
  </si>
  <si>
    <t>CÓDIGO DE LA PRESTACION</t>
  </si>
  <si>
    <t>CONCEPTO DE LA PRESTACIÓN</t>
  </si>
  <si>
    <t>DESCRIPCIÓN DE LA PRESTACIÓN</t>
  </si>
  <si>
    <t>MARCO JURÍDICO DONDE ESTABLECE EL OTORGAR DICHA PRESTACIÓN</t>
  </si>
  <si>
    <t>IMPORTE EJERCIDO 2024</t>
  </si>
  <si>
    <t>IMPORTE EJERCIDO 2025</t>
  </si>
  <si>
    <t>IMPORTE SOLICITADO 2026</t>
  </si>
  <si>
    <t>Seguro de Vida</t>
  </si>
  <si>
    <t>Art. 81.- El Servidor Público que se encuentre en activo y que cuente con plaza presupuestada y aprobada en el presupuesto de egresos de la Secretaría Ejecutiva, contará con un seguro de vida por la cantidad de $1,000,000.00 Un Millón de pesos como mínimo por muerte natural, y $2,000,000.00 Dos millones de pesos como mínimo por muerte accidental.</t>
  </si>
  <si>
    <t>Artículo 81 de las Condiciones Generales de Trabajo de la SESAJ</t>
  </si>
  <si>
    <t>Otras medidas de carácter laboral y económico</t>
  </si>
  <si>
    <t>Art. 69.- Cuando algún servidor público adscrito a la Secretaría Ejecutiva fallezca, y tenga más de 6 meses de servicio, la Secretaría Ejecutiva pagará la cantidad equivalente a 2 meses de salario, compensación y demás prestaciones salariales que en vida le correspondieran al finado, a los familiares o no familiares que hayan vivido con él en la fecha del fallecimiento y se hagan cargo de los gastos de inhumación, para lo cual se tendrá como tales a quien o quienes lo haya manifestado el trabajador y que además acrediten con la documentación original el pago dichos gastos.</t>
  </si>
  <si>
    <t>Artículo 69 de las Condiciones Generales de Trabajo de la SESAJ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</si>
</sst>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4" formatCode="_-&quot;$&quot;* #,##0.00_-;\-&quot;$&quot;* #,##0.00_-;_-&quot;$&quot;* &quot;-&quot;??_-;_-@_-"/>
    <numFmt numFmtId="164" formatCode="_-* #,##0.00\ &quot;€&quot;_-;\-* #,##0.00\ &quot;€&quot;_-;_-* &quot;-&quot;??\ &quot;€&quot;_-;_-@_-"/>
    <numFmt numFmtId="165" formatCode="_-&quot;$&quot;* #,##0.00_-;_-&quot;$&quot;* \-#,##0.00_-;_-&quot;$&quot;* &quot;-&quot;??_-;_-@"/>
    <numFmt numFmtId="166" formatCode="[$$]#,##0.00"/>
    <numFmt numFmtId="167" formatCode="000"/>
    <numFmt numFmtId="168" formatCode="d/m/yyyy"/>
    <numFmt numFmtId="169" formatCode="#,##0.00_ ;[Red]\-#,##0.00\ "/>
    <numFmt numFmtId="170" formatCode="&quot;$&quot;#,##0.00"/>
    <numFmt numFmtId="171" formatCode="_-&quot;$&quot;* #,##0.00_-;\-&quot;$&quot;* #,##0.00_-;_-&quot;$&quot;* &quot;-&quot;??_-;_-@"/>
    <numFmt numFmtId="172" formatCode="00"/>
    <numFmt numFmtId="173" formatCode="0000"/>
    <numFmt numFmtId="174" formatCode="#,##0_ ;\-#,##0\ "/>
    <numFmt numFmtId="175" formatCode="0.0"/>
  </numFmts>
  <fonts count="91">
    <font>
      <sz val="11"/>
      <color theme="1"/>
      <name val="Arial"/>
      <scheme val="minor"/>
    </font>
    <font>
      <sz val="11"/>
      <color theme="1"/>
      <name val="Arial"/>
      <family val="2"/>
      <scheme val="minor"/>
    </font>
    <font>
      <sz val="10"/>
      <color theme="1"/>
      <name val="Arial"/>
      <family val="2"/>
    </font>
    <font>
      <b/>
      <sz val="18"/>
      <color theme="1"/>
      <name val="Arial"/>
      <family val="2"/>
    </font>
    <font>
      <b/>
      <sz val="16"/>
      <color theme="1"/>
      <name val="Comfortaa"/>
    </font>
    <font>
      <b/>
      <sz val="20"/>
      <color theme="1"/>
      <name val="Arial"/>
      <family val="2"/>
    </font>
    <font>
      <b/>
      <sz val="12"/>
      <color theme="1"/>
      <name val="Comfortaa"/>
    </font>
    <font>
      <b/>
      <sz val="48"/>
      <color theme="1"/>
      <name val="Arial"/>
      <family val="2"/>
    </font>
    <font>
      <b/>
      <sz val="10"/>
      <color rgb="FF262626"/>
      <name val="Arial"/>
      <family val="2"/>
    </font>
    <font>
      <b/>
      <i/>
      <sz val="12"/>
      <color theme="1"/>
      <name val="Arial"/>
      <family val="2"/>
    </font>
    <font>
      <b/>
      <i/>
      <sz val="11"/>
      <color theme="1"/>
      <name val="Arial"/>
      <family val="2"/>
    </font>
    <font>
      <sz val="11"/>
      <color theme="1"/>
      <name val="Arial"/>
      <family val="2"/>
    </font>
    <font>
      <b/>
      <sz val="10"/>
      <color rgb="FF262626"/>
      <name val="Comfortaa"/>
    </font>
    <font>
      <sz val="11"/>
      <color rgb="FF000000"/>
      <name val="Comfortaa"/>
    </font>
    <font>
      <sz val="10"/>
      <color theme="1"/>
      <name val="Calibri"/>
      <family val="2"/>
    </font>
    <font>
      <sz val="9"/>
      <color theme="1"/>
      <name val="Arial"/>
      <family val="2"/>
    </font>
    <font>
      <sz val="11"/>
      <color theme="1"/>
      <name val="Comfortaa"/>
    </font>
    <font>
      <b/>
      <sz val="10"/>
      <color theme="1"/>
      <name val="Arial"/>
      <family val="2"/>
    </font>
    <font>
      <b/>
      <sz val="11"/>
      <color rgb="FF44546A"/>
      <name val="Comfortaa"/>
    </font>
    <font>
      <sz val="14"/>
      <color theme="1"/>
      <name val="Arial"/>
      <family val="2"/>
    </font>
    <font>
      <sz val="11"/>
      <color rgb="FF44546A"/>
      <name val="Comfortaa"/>
    </font>
    <font>
      <b/>
      <sz val="11"/>
      <color theme="1"/>
      <name val="Arial"/>
      <family val="2"/>
      <scheme val="minor"/>
    </font>
    <font>
      <b/>
      <sz val="9"/>
      <color theme="1"/>
      <name val="Arial"/>
      <family val="2"/>
    </font>
    <font>
      <b/>
      <sz val="10"/>
      <color rgb="FF44546A"/>
      <name val="Arial"/>
      <family val="2"/>
    </font>
    <font>
      <sz val="11"/>
      <color theme="1"/>
      <name val="Calibri"/>
      <family val="2"/>
    </font>
    <font>
      <sz val="6"/>
      <color theme="1"/>
      <name val="Arial"/>
      <family val="2"/>
    </font>
    <font>
      <b/>
      <sz val="11"/>
      <color theme="1"/>
      <name val="Comfortaa"/>
    </font>
    <font>
      <sz val="11"/>
      <name val="Arial"/>
      <family val="2"/>
    </font>
    <font>
      <b/>
      <sz val="11"/>
      <color theme="1"/>
      <name val="Arial"/>
      <family val="2"/>
    </font>
    <font>
      <sz val="11"/>
      <color rgb="FF000000"/>
      <name val="Arial"/>
      <family val="2"/>
    </font>
    <font>
      <sz val="12"/>
      <color theme="1"/>
      <name val="Arial"/>
      <family val="2"/>
    </font>
    <font>
      <sz val="10"/>
      <color rgb="FF000000"/>
      <name val="Arial"/>
      <family val="2"/>
    </font>
    <font>
      <b/>
      <sz val="21"/>
      <color theme="1"/>
      <name val="Arial"/>
      <family val="2"/>
    </font>
    <font>
      <sz val="10"/>
      <color rgb="FF000000"/>
      <name val="Comfortaa"/>
    </font>
    <font>
      <sz val="9"/>
      <color theme="1"/>
      <name val="Comfortaa"/>
    </font>
    <font>
      <sz val="10"/>
      <color theme="1"/>
      <name val="Comfortaa"/>
    </font>
    <font>
      <b/>
      <sz val="10"/>
      <color rgb="FF44546A"/>
      <name val="Comfortaa"/>
    </font>
    <font>
      <b/>
      <sz val="11"/>
      <color rgb="FF44546A"/>
      <name val="Arial"/>
      <family val="2"/>
    </font>
    <font>
      <sz val="6"/>
      <color rgb="FF44546A"/>
      <name val="Arial"/>
      <family val="2"/>
    </font>
    <font>
      <sz val="10"/>
      <color rgb="FF44546A"/>
      <name val="Comfortaa"/>
    </font>
    <font>
      <sz val="11"/>
      <color rgb="FF44546A"/>
      <name val="Arial"/>
      <family val="2"/>
    </font>
    <font>
      <b/>
      <sz val="9"/>
      <color theme="1"/>
      <name val="Comfortaa"/>
    </font>
    <font>
      <sz val="11"/>
      <color rgb="FF434343"/>
      <name val="Comfortaa"/>
    </font>
    <font>
      <b/>
      <sz val="10"/>
      <color theme="1"/>
      <name val="Comfortaa"/>
    </font>
    <font>
      <sz val="9"/>
      <color rgb="FFFF0000"/>
      <name val="Comfortaa"/>
    </font>
    <font>
      <b/>
      <sz val="9"/>
      <color rgb="FFFF0000"/>
      <name val="Comfortaa"/>
    </font>
    <font>
      <b/>
      <sz val="10"/>
      <color theme="0"/>
      <name val="Arial"/>
      <family val="2"/>
    </font>
    <font>
      <b/>
      <sz val="8"/>
      <color theme="1"/>
      <name val="Comfortaa"/>
    </font>
    <font>
      <b/>
      <sz val="10"/>
      <color theme="0"/>
      <name val="Comfortaa"/>
    </font>
    <font>
      <sz val="12"/>
      <color rgb="FF000000"/>
      <name val="Arial"/>
      <family val="2"/>
    </font>
    <font>
      <b/>
      <sz val="10"/>
      <color rgb="FF000000"/>
      <name val="Arial"/>
      <family val="2"/>
    </font>
    <font>
      <sz val="9"/>
      <color theme="1"/>
      <name val="Arial"/>
      <family val="2"/>
      <scheme val="major"/>
    </font>
    <font>
      <sz val="9"/>
      <color rgb="FF000000"/>
      <name val="Arial"/>
      <family val="2"/>
      <scheme val="major"/>
    </font>
    <font>
      <sz val="11"/>
      <color rgb="FF000000"/>
      <name val="Arial"/>
      <family val="2"/>
      <scheme val="minor"/>
    </font>
    <font>
      <sz val="9"/>
      <color rgb="FF000000"/>
      <name val="Arial"/>
      <family val="2"/>
    </font>
    <font>
      <b/>
      <sz val="12"/>
      <color theme="1"/>
      <name val="Arial"/>
      <family val="2"/>
    </font>
    <font>
      <b/>
      <sz val="26"/>
      <color theme="1"/>
      <name val="Arial"/>
      <family val="2"/>
    </font>
    <font>
      <b/>
      <sz val="14"/>
      <color theme="1"/>
      <name val="Arial"/>
      <family val="2"/>
    </font>
    <font>
      <sz val="16"/>
      <color theme="1"/>
      <name val="Arial"/>
      <family val="2"/>
    </font>
    <font>
      <b/>
      <sz val="10"/>
      <color rgb="FFC00000"/>
      <name val="Arial"/>
      <family val="2"/>
    </font>
    <font>
      <b/>
      <sz val="12"/>
      <color rgb="FF44546A"/>
      <name val="Arial"/>
      <family val="2"/>
    </font>
    <font>
      <b/>
      <sz val="8"/>
      <color rgb="FF000000"/>
      <name val="Arial"/>
      <family val="2"/>
    </font>
    <font>
      <sz val="10"/>
      <name val="Arial"/>
      <family val="2"/>
    </font>
    <font>
      <sz val="10"/>
      <color rgb="FF000000"/>
      <name val="Arial"/>
      <family val="2"/>
      <scheme val="minor"/>
    </font>
    <font>
      <sz val="11"/>
      <color rgb="FF000000"/>
      <name val="Aptos"/>
      <family val="2"/>
    </font>
    <font>
      <b/>
      <sz val="16"/>
      <color theme="1"/>
      <name val="Arial"/>
      <family val="2"/>
    </font>
    <font>
      <sz val="10"/>
      <color rgb="FF44546A"/>
      <name val="Arial"/>
      <family val="2"/>
    </font>
    <font>
      <b/>
      <sz val="18"/>
      <color rgb="FFFF0000"/>
      <name val="Arial"/>
      <family val="2"/>
    </font>
    <font>
      <b/>
      <sz val="11"/>
      <color rgb="FF000000"/>
      <name val="Arial"/>
      <family val="2"/>
      <scheme val="minor"/>
    </font>
    <font>
      <b/>
      <sz val="8"/>
      <color rgb="FF000000"/>
      <name val="Arial"/>
      <family val="2"/>
      <scheme val="minor"/>
    </font>
    <font>
      <sz val="9"/>
      <color rgb="FF000000"/>
      <name val="Arial"/>
      <family val="2"/>
      <scheme val="minor"/>
    </font>
    <font>
      <b/>
      <sz val="18"/>
      <color rgb="FF000000"/>
      <name val="Arial"/>
      <family val="2"/>
      <scheme val="minor"/>
    </font>
    <font>
      <b/>
      <sz val="12"/>
      <color rgb="FF000000"/>
      <name val="Arial"/>
      <family val="2"/>
      <scheme val="minor"/>
    </font>
    <font>
      <sz val="12"/>
      <color theme="1"/>
      <name val="Comfortaa"/>
    </font>
    <font>
      <b/>
      <sz val="24"/>
      <color theme="1"/>
      <name val="Calibri"/>
      <family val="2"/>
    </font>
    <font>
      <b/>
      <sz val="22"/>
      <color theme="1"/>
      <name val="Calibri"/>
      <family val="2"/>
    </font>
    <font>
      <b/>
      <u/>
      <sz val="18"/>
      <color theme="1"/>
      <name val="Calibri"/>
      <family val="2"/>
    </font>
    <font>
      <b/>
      <sz val="16"/>
      <color theme="1"/>
      <name val="Calibri"/>
      <family val="2"/>
    </font>
    <font>
      <b/>
      <u/>
      <sz val="16"/>
      <color theme="1"/>
      <name val="Calibri"/>
      <family val="2"/>
    </font>
    <font>
      <b/>
      <sz val="11"/>
      <color rgb="FFFFFFFF"/>
      <name val="Calibri"/>
      <family val="2"/>
    </font>
    <font>
      <b/>
      <u/>
      <sz val="14"/>
      <color theme="1"/>
      <name val="Calibri"/>
      <family val="2"/>
    </font>
    <font>
      <sz val="14"/>
      <color theme="1"/>
      <name val="Calibri"/>
      <family val="2"/>
    </font>
    <font>
      <b/>
      <sz val="11"/>
      <color rgb="FF800000"/>
      <name val="Calibri"/>
      <family val="2"/>
    </font>
    <font>
      <b/>
      <sz val="12"/>
      <color theme="1"/>
      <name val="Calibri"/>
      <family val="2"/>
    </font>
    <font>
      <sz val="12"/>
      <color theme="1"/>
      <name val="Calibri"/>
      <family val="2"/>
    </font>
    <font>
      <sz val="16"/>
      <color theme="1"/>
      <name val="Calibri"/>
      <family val="2"/>
    </font>
    <font>
      <sz val="16"/>
      <color rgb="FF000000"/>
      <name val="Calibri"/>
      <family val="2"/>
    </font>
    <font>
      <sz val="16"/>
      <name val="Arial"/>
      <family val="2"/>
    </font>
    <font>
      <b/>
      <sz val="18"/>
      <color theme="1"/>
      <name val="Calibri"/>
      <family val="2"/>
    </font>
    <font>
      <sz val="18"/>
      <name val="Arial"/>
      <family val="2"/>
    </font>
    <font>
      <sz val="11"/>
      <color rgb="FF000000"/>
      <name val="Arial"/>
    </font>
  </fonts>
  <fills count="15">
    <fill>
      <patternFill patternType="none"/>
    </fill>
    <fill>
      <patternFill patternType="gray125"/>
    </fill>
    <fill>
      <patternFill patternType="solid">
        <fgColor rgb="FFEFEFEF"/>
        <bgColor rgb="FFEFEFEF"/>
      </patternFill>
    </fill>
    <fill>
      <patternFill patternType="solid">
        <fgColor rgb="FFD9D9D9"/>
        <bgColor rgb="FFD9D9D9"/>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
      <patternFill patternType="solid">
        <fgColor rgb="FF999999"/>
        <bgColor rgb="FF999999"/>
      </patternFill>
    </fill>
    <fill>
      <patternFill patternType="solid">
        <fgColor rgb="FF7F7F7F"/>
        <bgColor rgb="FF7F7F7F"/>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rgb="FFD9D9D9"/>
      </patternFill>
    </fill>
    <fill>
      <patternFill patternType="solid">
        <fgColor rgb="FFD9D9D9"/>
        <bgColor indexed="64"/>
      </patternFill>
    </fill>
    <fill>
      <patternFill patternType="solid">
        <fgColor theme="0" tint="-0.249977111117893"/>
        <bgColor indexed="64"/>
      </patternFill>
    </fill>
    <fill>
      <patternFill patternType="solid">
        <fgColor theme="0" tint="-0.249977111117893"/>
        <bgColor rgb="FFBFBFBF"/>
      </patternFill>
    </fill>
  </fills>
  <borders count="102">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right style="thin">
        <color rgb="FF000000"/>
      </right>
      <top style="medium">
        <color indexed="64"/>
      </top>
      <bottom style="thin">
        <color rgb="FF000000"/>
      </bottom>
      <diagonal/>
    </border>
    <border>
      <left/>
      <right style="thin">
        <color rgb="FF000000"/>
      </right>
      <top style="medium">
        <color indexed="64"/>
      </top>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style="thin">
        <color rgb="FF000000"/>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rgb="FF000000"/>
      </top>
      <bottom style="medium">
        <color rgb="FF000000"/>
      </bottom>
      <diagonal/>
    </border>
    <border>
      <left style="thin">
        <color rgb="FF000000"/>
      </left>
      <right style="thin">
        <color rgb="FF000000"/>
      </right>
      <top style="hair">
        <color rgb="FF000000"/>
      </top>
      <bottom style="hair">
        <color rgb="FF000000"/>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style="thin">
        <color theme="0"/>
      </right>
      <top style="medium">
        <color rgb="FF000000"/>
      </top>
      <bottom style="thin">
        <color rgb="FF000000"/>
      </bottom>
      <diagonal/>
    </border>
    <border>
      <left style="thin">
        <color theme="0"/>
      </left>
      <right style="thin">
        <color theme="0"/>
      </right>
      <top style="medium">
        <color rgb="FF000000"/>
      </top>
      <bottom style="thin">
        <color rgb="FF000000"/>
      </bottom>
      <diagonal/>
    </border>
    <border>
      <left style="thin">
        <color theme="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indexed="64"/>
      </bottom>
      <diagonal/>
    </border>
  </borders>
  <cellStyleXfs count="1">
    <xf numFmtId="0" fontId="0" fillId="0" borderId="0"/>
  </cellStyleXfs>
  <cellXfs count="491">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wrapText="1"/>
    </xf>
    <xf numFmtId="14" fontId="3" fillId="0" borderId="0" xfId="0" applyNumberFormat="1" applyFont="1" applyAlignment="1">
      <alignment horizontal="right" vertical="center"/>
    </xf>
    <xf numFmtId="0" fontId="4" fillId="0" borderId="0" xfId="0" applyFont="1" applyAlignment="1">
      <alignment horizontal="right"/>
    </xf>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wrapText="1"/>
    </xf>
    <xf numFmtId="0" fontId="8" fillId="0" borderId="0" xfId="0" applyFont="1" applyAlignment="1">
      <alignment horizontal="right" vertical="center"/>
    </xf>
    <xf numFmtId="0" fontId="12" fillId="0" borderId="0" xfId="0" applyFont="1" applyAlignment="1">
      <alignment horizontal="right" vertical="center"/>
    </xf>
    <xf numFmtId="0" fontId="2" fillId="0" borderId="0" xfId="0" applyFont="1" applyAlignment="1">
      <alignment horizontal="right"/>
    </xf>
    <xf numFmtId="3" fontId="14" fillId="0" borderId="0" xfId="0" applyNumberFormat="1" applyFont="1" applyAlignment="1">
      <alignment horizontal="left"/>
    </xf>
    <xf numFmtId="165" fontId="15" fillId="0" borderId="0" xfId="0" applyNumberFormat="1" applyFont="1" applyAlignment="1">
      <alignment horizontal="right"/>
    </xf>
    <xf numFmtId="0" fontId="16" fillId="0" borderId="0" xfId="0" applyFont="1" applyAlignment="1">
      <alignment horizontal="left" vertical="center"/>
    </xf>
    <xf numFmtId="0" fontId="17" fillId="0" borderId="0" xfId="0" applyFont="1" applyAlignment="1">
      <alignment vertical="center"/>
    </xf>
    <xf numFmtId="0" fontId="18" fillId="0" borderId="0" xfId="0" applyFont="1" applyAlignment="1">
      <alignment horizontal="center" vertical="center"/>
    </xf>
    <xf numFmtId="0" fontId="2" fillId="0" borderId="0" xfId="0" applyFont="1" applyAlignment="1">
      <alignment horizontal="left" vertical="center"/>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right"/>
    </xf>
    <xf numFmtId="165" fontId="22" fillId="0" borderId="0" xfId="0" applyNumberFormat="1" applyFont="1" applyAlignment="1">
      <alignment horizontal="right"/>
    </xf>
    <xf numFmtId="0" fontId="23" fillId="0" borderId="0" xfId="0" applyFont="1" applyAlignment="1">
      <alignment horizontal="left" vertical="center" wrapText="1"/>
    </xf>
    <xf numFmtId="0" fontId="23" fillId="0" borderId="0" xfId="0" applyFont="1" applyAlignment="1">
      <alignment horizontal="center" vertical="center"/>
    </xf>
    <xf numFmtId="0" fontId="22" fillId="0" borderId="0" xfId="0" applyFont="1" applyAlignment="1">
      <alignment horizontal="right"/>
    </xf>
    <xf numFmtId="3" fontId="22" fillId="0" borderId="1" xfId="0" applyNumberFormat="1" applyFont="1" applyBorder="1" applyAlignment="1">
      <alignment horizontal="right"/>
    </xf>
    <xf numFmtId="0" fontId="24" fillId="0" borderId="0" xfId="0" applyFont="1"/>
    <xf numFmtId="0" fontId="25" fillId="0" borderId="0" xfId="0" applyFont="1" applyAlignment="1">
      <alignment horizontal="center" vertical="center" wrapText="1"/>
    </xf>
    <xf numFmtId="0" fontId="2" fillId="0" borderId="0" xfId="0" applyFont="1" applyAlignment="1">
      <alignment horizontal="center" vertical="center" wrapText="1"/>
    </xf>
    <xf numFmtId="165" fontId="17" fillId="3" borderId="0" xfId="0" applyNumberFormat="1" applyFont="1" applyFill="1" applyAlignment="1">
      <alignment horizontal="center" vertical="center" wrapText="1"/>
    </xf>
    <xf numFmtId="4" fontId="17" fillId="0" borderId="0" xfId="0" applyNumberFormat="1" applyFont="1" applyAlignment="1">
      <alignment horizontal="center" vertical="center" wrapText="1"/>
    </xf>
    <xf numFmtId="165" fontId="29" fillId="0" borderId="2" xfId="0" applyNumberFormat="1" applyFont="1" applyBorder="1" applyAlignment="1">
      <alignment horizontal="right"/>
    </xf>
    <xf numFmtId="165" fontId="30" fillId="0" borderId="2" xfId="0" applyNumberFormat="1" applyFont="1" applyBorder="1" applyAlignment="1">
      <alignment horizontal="center"/>
    </xf>
    <xf numFmtId="169" fontId="2" fillId="0" borderId="0" xfId="0" applyNumberFormat="1" applyFont="1" applyAlignment="1">
      <alignment vertical="center"/>
    </xf>
    <xf numFmtId="167" fontId="29" fillId="0" borderId="2" xfId="0" applyNumberFormat="1" applyFont="1" applyBorder="1" applyAlignment="1">
      <alignment horizontal="center"/>
    </xf>
    <xf numFmtId="0" fontId="29" fillId="0" borderId="2" xfId="0" applyFont="1" applyBorder="1" applyAlignment="1">
      <alignment horizontal="center"/>
    </xf>
    <xf numFmtId="0" fontId="29" fillId="0" borderId="2" xfId="0" applyFont="1" applyBorder="1" applyAlignment="1">
      <alignment horizontal="left"/>
    </xf>
    <xf numFmtId="0" fontId="29" fillId="0" borderId="2" xfId="0" applyFont="1" applyBorder="1"/>
    <xf numFmtId="4" fontId="29" fillId="0" borderId="2" xfId="0" applyNumberFormat="1" applyFont="1" applyBorder="1" applyAlignment="1">
      <alignment horizontal="left"/>
    </xf>
    <xf numFmtId="0" fontId="32" fillId="0" borderId="0" xfId="0" applyFont="1" applyAlignment="1">
      <alignment horizontal="right" vertical="center"/>
    </xf>
    <xf numFmtId="14" fontId="2" fillId="0" borderId="0" xfId="0" applyNumberFormat="1" applyFont="1" applyAlignment="1">
      <alignment horizontal="right" vertical="center"/>
    </xf>
    <xf numFmtId="165" fontId="24" fillId="0" borderId="0" xfId="0" applyNumberFormat="1" applyFont="1"/>
    <xf numFmtId="0" fontId="31" fillId="0" borderId="0" xfId="0" applyFont="1" applyAlignment="1">
      <alignment horizontal="left"/>
    </xf>
    <xf numFmtId="0" fontId="15" fillId="0" borderId="0" xfId="0" applyFont="1"/>
    <xf numFmtId="0" fontId="35"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xf>
    <xf numFmtId="0" fontId="25" fillId="0" borderId="0" xfId="0" applyFont="1" applyAlignment="1">
      <alignment horizontal="center" vertical="center"/>
    </xf>
    <xf numFmtId="3" fontId="24" fillId="0" borderId="0" xfId="0" applyNumberFormat="1" applyFont="1" applyAlignment="1">
      <alignment horizontal="right"/>
    </xf>
    <xf numFmtId="0" fontId="24" fillId="0" borderId="0" xfId="0" applyFont="1" applyAlignment="1">
      <alignment horizontal="left"/>
    </xf>
    <xf numFmtId="0" fontId="38" fillId="0" borderId="0" xfId="0" applyFont="1" applyAlignment="1">
      <alignment horizontal="center" vertical="center"/>
    </xf>
    <xf numFmtId="0" fontId="39" fillId="0" borderId="0" xfId="0" applyFont="1" applyAlignment="1">
      <alignment horizontal="left" vertical="center"/>
    </xf>
    <xf numFmtId="0" fontId="40" fillId="0" borderId="0" xfId="0" applyFont="1" applyAlignment="1">
      <alignment horizontal="left"/>
    </xf>
    <xf numFmtId="0" fontId="22" fillId="0" borderId="0" xfId="0" applyFont="1"/>
    <xf numFmtId="0" fontId="23" fillId="0" borderId="0" xfId="0" applyFont="1" applyAlignment="1">
      <alignment horizontal="left" vertical="center"/>
    </xf>
    <xf numFmtId="3" fontId="22" fillId="0" borderId="0" xfId="0" applyNumberFormat="1" applyFont="1" applyAlignment="1">
      <alignment horizontal="right"/>
    </xf>
    <xf numFmtId="0" fontId="26" fillId="0" borderId="0" xfId="0" applyFont="1" applyAlignment="1">
      <alignment horizontal="center" vertical="center" wrapText="1"/>
    </xf>
    <xf numFmtId="0" fontId="41" fillId="0" borderId="0" xfId="0" applyFont="1"/>
    <xf numFmtId="0" fontId="41" fillId="0" borderId="0" xfId="0" applyFont="1" applyAlignment="1">
      <alignment horizontal="left" wrapText="1"/>
    </xf>
    <xf numFmtId="0" fontId="41" fillId="0" borderId="0" xfId="0" applyFont="1" applyAlignment="1">
      <alignment horizontal="left"/>
    </xf>
    <xf numFmtId="0" fontId="26" fillId="0" borderId="0" xfId="0" applyFont="1" applyAlignment="1">
      <alignment horizontal="center" vertical="center"/>
    </xf>
    <xf numFmtId="0" fontId="41" fillId="0" borderId="0" xfId="0" applyFont="1" applyAlignment="1">
      <alignment horizontal="left" vertical="center"/>
    </xf>
    <xf numFmtId="0" fontId="41" fillId="4" borderId="0" xfId="0" applyFont="1" applyFill="1" applyAlignment="1">
      <alignment horizontal="left" vertical="center"/>
    </xf>
    <xf numFmtId="0" fontId="26" fillId="4" borderId="0" xfId="0" applyFont="1" applyFill="1" applyAlignment="1">
      <alignment horizontal="right" vertical="center"/>
    </xf>
    <xf numFmtId="0" fontId="34" fillId="0" borderId="0" xfId="0" applyFont="1" applyAlignment="1">
      <alignment vertical="center"/>
    </xf>
    <xf numFmtId="0" fontId="42" fillId="4" borderId="0" xfId="0" applyFont="1" applyFill="1" applyAlignment="1">
      <alignment horizontal="left" vertical="center"/>
    </xf>
    <xf numFmtId="0" fontId="16" fillId="4" borderId="0" xfId="0" applyFont="1" applyFill="1" applyAlignment="1">
      <alignment vertical="center"/>
    </xf>
    <xf numFmtId="0" fontId="34" fillId="4" borderId="0" xfId="0" applyFont="1" applyFill="1"/>
    <xf numFmtId="0" fontId="34" fillId="0" borderId="0" xfId="0" applyFont="1"/>
    <xf numFmtId="0" fontId="43" fillId="0" borderId="0" xfId="0" applyFont="1" applyAlignment="1">
      <alignment horizontal="center" vertical="center" wrapText="1"/>
    </xf>
    <xf numFmtId="0" fontId="35" fillId="0" borderId="0" xfId="0" applyFont="1" applyAlignment="1">
      <alignment horizontal="center" vertical="center" wrapText="1"/>
    </xf>
    <xf numFmtId="0" fontId="34" fillId="0" borderId="2" xfId="0" applyFont="1" applyBorder="1"/>
    <xf numFmtId="171" fontId="34" fillId="0" borderId="2" xfId="0" applyNumberFormat="1" applyFont="1" applyBorder="1" applyAlignment="1">
      <alignment horizontal="right"/>
    </xf>
    <xf numFmtId="0" fontId="44" fillId="0" borderId="0" xfId="0" applyFont="1" applyAlignment="1">
      <alignment horizontal="right"/>
    </xf>
    <xf numFmtId="0" fontId="45" fillId="0" borderId="0" xfId="0" applyFont="1"/>
    <xf numFmtId="0" fontId="43" fillId="0" borderId="0" xfId="0" applyFont="1" applyAlignment="1">
      <alignment horizontal="center" vertical="center"/>
    </xf>
    <xf numFmtId="0" fontId="46" fillId="8" borderId="20" xfId="0" applyFont="1" applyFill="1" applyBorder="1" applyAlignment="1">
      <alignment horizontal="center" vertical="center" wrapText="1"/>
    </xf>
    <xf numFmtId="0" fontId="46" fillId="8" borderId="2" xfId="0" applyFont="1" applyFill="1" applyBorder="1" applyAlignment="1">
      <alignment horizontal="center" vertical="center"/>
    </xf>
    <xf numFmtId="0" fontId="46" fillId="8" borderId="2" xfId="0" applyFont="1" applyFill="1" applyBorder="1" applyAlignment="1">
      <alignment horizontal="center" vertical="center" wrapText="1"/>
    </xf>
    <xf numFmtId="0" fontId="46" fillId="0" borderId="0" xfId="0" applyFont="1" applyAlignment="1">
      <alignment horizontal="center" vertical="center" wrapText="1"/>
    </xf>
    <xf numFmtId="172" fontId="35" fillId="0" borderId="2" xfId="0" applyNumberFormat="1" applyFont="1" applyBorder="1" applyAlignment="1">
      <alignment horizontal="center" vertical="center"/>
    </xf>
    <xf numFmtId="0" fontId="35" fillId="0" borderId="2" xfId="0" applyFont="1" applyBorder="1" applyAlignment="1">
      <alignment horizontal="center" vertical="center"/>
    </xf>
    <xf numFmtId="173" fontId="35" fillId="0" borderId="2" xfId="0" applyNumberFormat="1" applyFont="1" applyBorder="1" applyAlignment="1">
      <alignment horizontal="center" vertical="center"/>
    </xf>
    <xf numFmtId="0" fontId="35" fillId="0" borderId="2" xfId="0" applyFont="1" applyBorder="1" applyAlignment="1">
      <alignment horizontal="left" vertical="center" wrapText="1"/>
    </xf>
    <xf numFmtId="0" fontId="43" fillId="0" borderId="2" xfId="0" applyFont="1" applyBorder="1" applyAlignment="1">
      <alignment horizontal="center" vertical="center"/>
    </xf>
    <xf numFmtId="4" fontId="35" fillId="0" borderId="2" xfId="0" applyNumberFormat="1" applyFont="1" applyBorder="1" applyAlignment="1">
      <alignment horizontal="right" vertical="center"/>
    </xf>
    <xf numFmtId="4" fontId="35" fillId="0" borderId="0" xfId="0" applyNumberFormat="1" applyFont="1" applyAlignment="1">
      <alignment horizontal="right" vertical="center"/>
    </xf>
    <xf numFmtId="0" fontId="35" fillId="0" borderId="2" xfId="0" applyFont="1" applyBorder="1"/>
    <xf numFmtId="0" fontId="43" fillId="0" borderId="0" xfId="0" applyFont="1"/>
    <xf numFmtId="0" fontId="35" fillId="6" borderId="2" xfId="0" applyFont="1" applyFill="1" applyBorder="1" applyAlignment="1">
      <alignment horizontal="center"/>
    </xf>
    <xf numFmtId="0" fontId="43" fillId="6" borderId="2" xfId="0" applyFont="1" applyFill="1" applyBorder="1" applyAlignment="1">
      <alignment horizontal="right"/>
    </xf>
    <xf numFmtId="171" fontId="43" fillId="6" borderId="2" xfId="0" applyNumberFormat="1" applyFont="1" applyFill="1" applyBorder="1" applyAlignment="1">
      <alignment horizontal="right"/>
    </xf>
    <xf numFmtId="171" fontId="43" fillId="0" borderId="0" xfId="0" applyNumberFormat="1" applyFont="1" applyAlignment="1">
      <alignment horizontal="right"/>
    </xf>
    <xf numFmtId="0" fontId="35" fillId="6" borderId="21" xfId="0" applyFont="1" applyFill="1" applyBorder="1" applyAlignment="1">
      <alignment horizontal="center"/>
    </xf>
    <xf numFmtId="0" fontId="43" fillId="6" borderId="21" xfId="0" applyFont="1" applyFill="1" applyBorder="1" applyAlignment="1">
      <alignment horizontal="right"/>
    </xf>
    <xf numFmtId="171" fontId="43" fillId="6" borderId="21" xfId="0" applyNumberFormat="1" applyFont="1" applyFill="1" applyBorder="1" applyAlignment="1">
      <alignment horizontal="right"/>
    </xf>
    <xf numFmtId="0" fontId="43" fillId="6" borderId="21" xfId="0" applyFont="1" applyFill="1" applyBorder="1" applyAlignment="1">
      <alignment horizontal="right" vertical="center"/>
    </xf>
    <xf numFmtId="171" fontId="43" fillId="6" borderId="21" xfId="0" applyNumberFormat="1" applyFont="1" applyFill="1" applyBorder="1" applyAlignment="1">
      <alignment horizontal="right" vertical="center"/>
    </xf>
    <xf numFmtId="171" fontId="43" fillId="0" borderId="0" xfId="0" applyNumberFormat="1" applyFont="1" applyAlignment="1">
      <alignment horizontal="right" vertical="center"/>
    </xf>
    <xf numFmtId="0" fontId="47" fillId="0" borderId="0" xfId="0" applyFont="1" applyAlignment="1">
      <alignment horizontal="center" vertical="center"/>
    </xf>
    <xf numFmtId="0" fontId="43" fillId="0" borderId="2" xfId="0" applyFont="1" applyBorder="1"/>
    <xf numFmtId="0" fontId="43" fillId="0" borderId="0" xfId="0" applyFont="1" applyAlignment="1">
      <alignment vertical="center"/>
    </xf>
    <xf numFmtId="0" fontId="35" fillId="0" borderId="0" xfId="0" applyFont="1" applyAlignment="1">
      <alignment horizontal="center"/>
    </xf>
    <xf numFmtId="171" fontId="48" fillId="0" borderId="0" xfId="0" applyNumberFormat="1" applyFont="1" applyAlignment="1">
      <alignment horizontal="right" vertical="center"/>
    </xf>
    <xf numFmtId="0" fontId="26" fillId="4" borderId="28" xfId="0" applyFont="1" applyFill="1" applyBorder="1" applyAlignment="1">
      <alignment horizontal="right" vertical="center"/>
    </xf>
    <xf numFmtId="0" fontId="11" fillId="0" borderId="0" xfId="0" applyFont="1"/>
    <xf numFmtId="0" fontId="49" fillId="0" borderId="2" xfId="0" applyFont="1" applyBorder="1" applyAlignment="1">
      <alignment horizontal="center"/>
    </xf>
    <xf numFmtId="168" fontId="29" fillId="0" borderId="2" xfId="0" applyNumberFormat="1" applyFont="1" applyBorder="1" applyAlignment="1">
      <alignment horizontal="right"/>
    </xf>
    <xf numFmtId="0" fontId="2" fillId="0" borderId="2" xfId="0" applyFont="1" applyBorder="1" applyAlignment="1">
      <alignment vertical="center"/>
    </xf>
    <xf numFmtId="14" fontId="29" fillId="0" borderId="2" xfId="0" applyNumberFormat="1" applyFont="1" applyBorder="1" applyAlignment="1">
      <alignment horizontal="right"/>
    </xf>
    <xf numFmtId="14" fontId="29" fillId="0" borderId="2" xfId="0" applyNumberFormat="1" applyFont="1" applyBorder="1" applyAlignment="1">
      <alignment horizontal="center"/>
    </xf>
    <xf numFmtId="0" fontId="2" fillId="0" borderId="2" xfId="0" applyFont="1" applyBorder="1" applyAlignment="1">
      <alignment horizontal="center" vertical="center"/>
    </xf>
    <xf numFmtId="49" fontId="29" fillId="0" borderId="2" xfId="0" applyNumberFormat="1" applyFont="1" applyBorder="1" applyAlignment="1">
      <alignment horizontal="left"/>
    </xf>
    <xf numFmtId="44" fontId="25" fillId="0" borderId="0" xfId="0" applyNumberFormat="1" applyFont="1" applyAlignment="1">
      <alignment horizontal="center" vertical="center" wrapText="1"/>
    </xf>
    <xf numFmtId="167" fontId="51" fillId="0" borderId="2" xfId="0" applyNumberFormat="1" applyFont="1" applyBorder="1"/>
    <xf numFmtId="0" fontId="52" fillId="0" borderId="3" xfId="0" applyFont="1" applyBorder="1"/>
    <xf numFmtId="0" fontId="52" fillId="0" borderId="3" xfId="0" applyFont="1" applyBorder="1" applyAlignment="1">
      <alignment wrapText="1"/>
    </xf>
    <xf numFmtId="14" fontId="51" fillId="0" borderId="3" xfId="0" applyNumberFormat="1" applyFont="1" applyBorder="1"/>
    <xf numFmtId="170" fontId="52" fillId="0" borderId="3" xfId="0" applyNumberFormat="1" applyFont="1" applyBorder="1" applyAlignment="1">
      <alignment horizontal="right"/>
    </xf>
    <xf numFmtId="170" fontId="52" fillId="0" borderId="6" xfId="0" applyNumberFormat="1" applyFont="1" applyBorder="1" applyAlignment="1">
      <alignment horizontal="right"/>
    </xf>
    <xf numFmtId="170" fontId="51" fillId="0" borderId="2" xfId="0" applyNumberFormat="1" applyFont="1" applyBorder="1"/>
    <xf numFmtId="0" fontId="52" fillId="5" borderId="3" xfId="0" applyFont="1" applyFill="1" applyBorder="1"/>
    <xf numFmtId="0" fontId="51" fillId="0" borderId="2" xfId="0" applyFont="1" applyBorder="1"/>
    <xf numFmtId="0" fontId="52" fillId="0" borderId="38" xfId="0" applyFont="1" applyBorder="1"/>
    <xf numFmtId="0" fontId="52" fillId="0" borderId="39" xfId="0" applyFont="1" applyBorder="1"/>
    <xf numFmtId="4" fontId="16" fillId="0" borderId="17" xfId="0" applyNumberFormat="1" applyFont="1" applyBorder="1" applyAlignment="1">
      <alignment horizontal="right" vertical="center"/>
    </xf>
    <xf numFmtId="4" fontId="16" fillId="0" borderId="37" xfId="0" applyNumberFormat="1" applyFont="1" applyBorder="1" applyAlignment="1">
      <alignment horizontal="right" vertical="center"/>
    </xf>
    <xf numFmtId="0" fontId="35" fillId="0" borderId="2" xfId="0" applyFont="1" applyBorder="1" applyAlignment="1">
      <alignment horizontal="center"/>
    </xf>
    <xf numFmtId="0" fontId="2" fillId="0" borderId="2" xfId="0" applyFont="1" applyBorder="1" applyAlignment="1">
      <alignment horizontal="left" vertical="center"/>
    </xf>
    <xf numFmtId="0" fontId="2" fillId="0" borderId="10" xfId="0" applyFont="1" applyBorder="1" applyAlignment="1">
      <alignment horizontal="center" vertical="center"/>
    </xf>
    <xf numFmtId="165" fontId="29" fillId="0" borderId="11" xfId="0" applyNumberFormat="1" applyFont="1" applyBorder="1" applyAlignment="1">
      <alignment horizontal="right"/>
    </xf>
    <xf numFmtId="165" fontId="29" fillId="0" borderId="5" xfId="0" applyNumberFormat="1" applyFont="1" applyBorder="1" applyAlignment="1">
      <alignment horizontal="right"/>
    </xf>
    <xf numFmtId="165" fontId="29" fillId="0" borderId="5" xfId="0" applyNumberFormat="1" applyFont="1" applyBorder="1" applyAlignment="1">
      <alignment horizontal="center"/>
    </xf>
    <xf numFmtId="0" fontId="0" fillId="0" borderId="36" xfId="0" applyBorder="1"/>
    <xf numFmtId="44" fontId="0" fillId="0" borderId="0" xfId="0" applyNumberFormat="1"/>
    <xf numFmtId="0" fontId="2" fillId="0" borderId="2" xfId="0" applyFont="1" applyBorder="1" applyAlignment="1">
      <alignment horizontal="left" vertical="center" wrapText="1"/>
    </xf>
    <xf numFmtId="173" fontId="35" fillId="0" borderId="2" xfId="0" applyNumberFormat="1" applyFont="1" applyBorder="1" applyAlignment="1">
      <alignment horizontal="left" vertical="center" wrapText="1"/>
    </xf>
    <xf numFmtId="173" fontId="35" fillId="0" borderId="2" xfId="0" applyNumberFormat="1" applyFont="1" applyBorder="1" applyAlignment="1">
      <alignment horizontal="left" vertical="center"/>
    </xf>
    <xf numFmtId="0" fontId="35" fillId="0" borderId="2" xfId="0" applyFont="1" applyBorder="1" applyAlignment="1">
      <alignment vertical="center"/>
    </xf>
    <xf numFmtId="0" fontId="35" fillId="0" borderId="2" xfId="0" applyFont="1" applyBorder="1" applyAlignment="1">
      <alignment horizontal="right" vertical="center"/>
    </xf>
    <xf numFmtId="165" fontId="0" fillId="0" borderId="0" xfId="0" applyNumberFormat="1"/>
    <xf numFmtId="44" fontId="2" fillId="0" borderId="0" xfId="0" applyNumberFormat="1" applyFont="1" applyAlignment="1">
      <alignment vertical="center"/>
    </xf>
    <xf numFmtId="0" fontId="16" fillId="0" borderId="16" xfId="0" applyFont="1" applyBorder="1" applyAlignment="1">
      <alignment horizontal="center" vertical="center"/>
    </xf>
    <xf numFmtId="0" fontId="16" fillId="0" borderId="36" xfId="0" applyFont="1" applyBorder="1" applyAlignment="1">
      <alignment horizontal="center" vertical="center"/>
    </xf>
    <xf numFmtId="0" fontId="34" fillId="0" borderId="2" xfId="0" applyFont="1" applyBorder="1" applyAlignment="1">
      <alignment horizontal="center" vertical="center" wrapText="1"/>
    </xf>
    <xf numFmtId="0" fontId="52" fillId="0" borderId="6" xfId="0" applyFont="1" applyBorder="1"/>
    <xf numFmtId="0" fontId="51" fillId="0" borderId="11" xfId="0" applyFont="1" applyBorder="1"/>
    <xf numFmtId="0" fontId="52" fillId="0" borderId="40" xfId="0" applyFont="1" applyBorder="1"/>
    <xf numFmtId="0" fontId="52" fillId="5" borderId="28" xfId="0" applyFont="1" applyFill="1" applyBorder="1"/>
    <xf numFmtId="0" fontId="52" fillId="5" borderId="39" xfId="0" applyFont="1" applyFill="1" applyBorder="1"/>
    <xf numFmtId="0" fontId="54" fillId="11" borderId="41" xfId="0" applyFont="1" applyFill="1" applyBorder="1"/>
    <xf numFmtId="0" fontId="51" fillId="11" borderId="41" xfId="0" applyFont="1" applyFill="1" applyBorder="1"/>
    <xf numFmtId="0" fontId="54" fillId="10" borderId="41" xfId="0" applyFont="1" applyFill="1" applyBorder="1"/>
    <xf numFmtId="4" fontId="35" fillId="0" borderId="2" xfId="0" applyNumberFormat="1" applyFont="1" applyBorder="1" applyAlignment="1">
      <alignment horizontal="right" vertical="center" wrapText="1"/>
    </xf>
    <xf numFmtId="171" fontId="43" fillId="13" borderId="2" xfId="0" applyNumberFormat="1" applyFont="1" applyFill="1" applyBorder="1" applyAlignment="1">
      <alignment horizontal="right"/>
    </xf>
    <xf numFmtId="171" fontId="43" fillId="14" borderId="2" xfId="0" applyNumberFormat="1" applyFont="1" applyFill="1" applyBorder="1" applyAlignment="1">
      <alignment horizontal="right"/>
    </xf>
    <xf numFmtId="171" fontId="43" fillId="13" borderId="21" xfId="0" applyNumberFormat="1" applyFont="1" applyFill="1" applyBorder="1" applyAlignment="1">
      <alignment horizontal="right"/>
    </xf>
    <xf numFmtId="171" fontId="43" fillId="13" borderId="21" xfId="0" applyNumberFormat="1" applyFont="1" applyFill="1" applyBorder="1" applyAlignment="1">
      <alignment horizontal="right" vertical="center"/>
    </xf>
    <xf numFmtId="0" fontId="34" fillId="4" borderId="28" xfId="0" applyFont="1" applyFill="1" applyBorder="1"/>
    <xf numFmtId="0" fontId="11" fillId="0" borderId="0" xfId="0" applyFont="1" applyAlignment="1">
      <alignment vertical="center"/>
    </xf>
    <xf numFmtId="0" fontId="0" fillId="0" borderId="28" xfId="0" applyBorder="1"/>
    <xf numFmtId="0" fontId="17" fillId="3" borderId="43" xfId="0" applyFont="1" applyFill="1" applyBorder="1" applyAlignment="1">
      <alignment horizontal="center" vertical="center" wrapText="1"/>
    </xf>
    <xf numFmtId="0" fontId="17" fillId="3" borderId="44" xfId="0" applyFont="1" applyFill="1" applyBorder="1" applyAlignment="1">
      <alignment horizontal="center" vertical="center" wrapText="1"/>
    </xf>
    <xf numFmtId="14" fontId="17" fillId="3" borderId="44" xfId="0" applyNumberFormat="1" applyFont="1" applyFill="1" applyBorder="1" applyAlignment="1">
      <alignment horizontal="center" vertical="center" wrapText="1"/>
    </xf>
    <xf numFmtId="0" fontId="28" fillId="3" borderId="44" xfId="0" applyFont="1" applyFill="1" applyBorder="1" applyAlignment="1">
      <alignment horizontal="center" vertical="center" wrapText="1"/>
    </xf>
    <xf numFmtId="165" fontId="17" fillId="3" borderId="44" xfId="0" applyNumberFormat="1" applyFont="1" applyFill="1" applyBorder="1" applyAlignment="1">
      <alignment horizontal="center" vertical="center" wrapText="1"/>
    </xf>
    <xf numFmtId="165" fontId="17" fillId="3" borderId="45" xfId="0" applyNumberFormat="1" applyFont="1" applyFill="1" applyBorder="1" applyAlignment="1">
      <alignment horizontal="center" vertical="center" wrapText="1"/>
    </xf>
    <xf numFmtId="165" fontId="50" fillId="3" borderId="46" xfId="0" applyNumberFormat="1" applyFont="1" applyFill="1" applyBorder="1" applyAlignment="1">
      <alignment horizontal="center" vertical="center" wrapText="1"/>
    </xf>
    <xf numFmtId="165" fontId="50" fillId="3" borderId="47" xfId="0" applyNumberFormat="1" applyFont="1" applyFill="1" applyBorder="1" applyAlignment="1">
      <alignment horizontal="center" vertical="center" wrapText="1"/>
    </xf>
    <xf numFmtId="4" fontId="17" fillId="3" borderId="48" xfId="0" applyNumberFormat="1" applyFont="1" applyFill="1" applyBorder="1" applyAlignment="1">
      <alignment horizontal="center" vertical="center" wrapText="1"/>
    </xf>
    <xf numFmtId="167" fontId="29" fillId="0" borderId="49" xfId="0" applyNumberFormat="1" applyFont="1" applyBorder="1" applyAlignment="1">
      <alignment horizontal="center"/>
    </xf>
    <xf numFmtId="0" fontId="29" fillId="0" borderId="21" xfId="0" applyFont="1" applyBorder="1" applyAlignment="1">
      <alignment horizontal="center"/>
    </xf>
    <xf numFmtId="0" fontId="29" fillId="0" borderId="21" xfId="0" applyFont="1" applyBorder="1"/>
    <xf numFmtId="169" fontId="29" fillId="0" borderId="21" xfId="0" applyNumberFormat="1" applyFont="1" applyBorder="1" applyAlignment="1">
      <alignment wrapText="1"/>
    </xf>
    <xf numFmtId="169" fontId="29" fillId="0" borderId="50" xfId="0" applyNumberFormat="1" applyFont="1" applyBorder="1"/>
    <xf numFmtId="165" fontId="30" fillId="0" borderId="21" xfId="0" applyNumberFormat="1" applyFont="1" applyBorder="1" applyAlignment="1">
      <alignment horizontal="center"/>
    </xf>
    <xf numFmtId="169" fontId="29" fillId="0" borderId="51" xfId="0" applyNumberFormat="1" applyFont="1" applyBorder="1"/>
    <xf numFmtId="0" fontId="29" fillId="0" borderId="51" xfId="0" applyFont="1" applyBorder="1"/>
    <xf numFmtId="0" fontId="11" fillId="0" borderId="28" xfId="0" applyFont="1" applyBorder="1"/>
    <xf numFmtId="0" fontId="29" fillId="0" borderId="53" xfId="0" applyFont="1" applyBorder="1" applyAlignment="1">
      <alignment horizontal="center"/>
    </xf>
    <xf numFmtId="167" fontId="29" fillId="0" borderId="56" xfId="0" applyNumberFormat="1" applyFont="1" applyBorder="1" applyAlignment="1">
      <alignment horizontal="center"/>
    </xf>
    <xf numFmtId="0" fontId="29" fillId="0" borderId="52" xfId="0" applyFont="1" applyBorder="1" applyAlignment="1">
      <alignment horizontal="center"/>
    </xf>
    <xf numFmtId="0" fontId="29" fillId="0" borderId="52" xfId="0" applyFont="1" applyBorder="1"/>
    <xf numFmtId="14" fontId="29" fillId="0" borderId="52" xfId="0" applyNumberFormat="1" applyFont="1" applyBorder="1" applyAlignment="1">
      <alignment horizontal="right"/>
    </xf>
    <xf numFmtId="0" fontId="2" fillId="0" borderId="52" xfId="0" applyFont="1" applyBorder="1" applyAlignment="1">
      <alignment vertical="center"/>
    </xf>
    <xf numFmtId="0" fontId="29" fillId="0" borderId="53" xfId="0" applyFont="1" applyBorder="1"/>
    <xf numFmtId="14" fontId="29" fillId="0" borderId="52" xfId="0" applyNumberFormat="1" applyFont="1" applyBorder="1" applyAlignment="1">
      <alignment horizontal="center"/>
    </xf>
    <xf numFmtId="0" fontId="2" fillId="0" borderId="52" xfId="0" applyFont="1" applyBorder="1" applyAlignment="1">
      <alignment horizontal="center" vertical="center"/>
    </xf>
    <xf numFmtId="0" fontId="29" fillId="0" borderId="52" xfId="0" applyFont="1" applyBorder="1" applyAlignment="1">
      <alignment horizontal="left"/>
    </xf>
    <xf numFmtId="49" fontId="29" fillId="0" borderId="52" xfId="0" applyNumberFormat="1" applyFont="1" applyBorder="1" applyAlignment="1">
      <alignment horizontal="left"/>
    </xf>
    <xf numFmtId="0" fontId="0" fillId="0" borderId="58" xfId="0" applyBorder="1"/>
    <xf numFmtId="165" fontId="29" fillId="0" borderId="52" xfId="0" applyNumberFormat="1" applyFont="1" applyBorder="1" applyAlignment="1">
      <alignment horizontal="right"/>
    </xf>
    <xf numFmtId="169" fontId="29" fillId="0" borderId="53" xfId="0" applyNumberFormat="1" applyFont="1" applyBorder="1" applyAlignment="1">
      <alignment wrapText="1"/>
    </xf>
    <xf numFmtId="0" fontId="17" fillId="6" borderId="43" xfId="0" applyFont="1" applyFill="1" applyBorder="1" applyAlignment="1">
      <alignment horizontal="center" vertical="center" wrapText="1"/>
    </xf>
    <xf numFmtId="0" fontId="17" fillId="7" borderId="60" xfId="0" applyFont="1" applyFill="1" applyBorder="1" applyAlignment="1">
      <alignment horizontal="center" vertical="center" wrapText="1"/>
    </xf>
    <xf numFmtId="0" fontId="17" fillId="7" borderId="61" xfId="0" applyFont="1" applyFill="1" applyBorder="1" applyAlignment="1">
      <alignment horizontal="center" vertical="center" wrapText="1"/>
    </xf>
    <xf numFmtId="14" fontId="17" fillId="7" borderId="60" xfId="0" applyNumberFormat="1" applyFont="1" applyFill="1" applyBorder="1" applyAlignment="1">
      <alignment horizontal="center" vertical="center" wrapText="1"/>
    </xf>
    <xf numFmtId="0" fontId="17" fillId="7" borderId="62" xfId="0" applyFont="1" applyFill="1" applyBorder="1" applyAlignment="1">
      <alignment horizontal="center" vertical="center" wrapText="1"/>
    </xf>
    <xf numFmtId="167" fontId="51" fillId="0" borderId="49" xfId="0" applyNumberFormat="1" applyFont="1" applyBorder="1"/>
    <xf numFmtId="170" fontId="52" fillId="0" borderId="50" xfId="0" applyNumberFormat="1" applyFont="1" applyBorder="1" applyAlignment="1">
      <alignment horizontal="right"/>
    </xf>
    <xf numFmtId="167" fontId="51" fillId="0" borderId="63" xfId="0" applyNumberFormat="1" applyFont="1" applyBorder="1"/>
    <xf numFmtId="167" fontId="51" fillId="0" borderId="56" xfId="0" applyNumberFormat="1" applyFont="1" applyBorder="1"/>
    <xf numFmtId="0" fontId="52" fillId="0" borderId="54" xfId="0" applyFont="1" applyBorder="1"/>
    <xf numFmtId="0" fontId="52" fillId="0" borderId="42" xfId="0" applyFont="1" applyBorder="1"/>
    <xf numFmtId="0" fontId="54" fillId="10" borderId="64" xfId="0" applyFont="1" applyFill="1" applyBorder="1"/>
    <xf numFmtId="14" fontId="51" fillId="0" borderId="54" xfId="0" applyNumberFormat="1" applyFont="1" applyBorder="1"/>
    <xf numFmtId="0" fontId="51" fillId="0" borderId="54" xfId="0" applyFont="1" applyBorder="1"/>
    <xf numFmtId="170" fontId="51" fillId="0" borderId="52" xfId="0" applyNumberFormat="1" applyFont="1" applyBorder="1"/>
    <xf numFmtId="170" fontId="52" fillId="0" borderId="65" xfId="0" applyNumberFormat="1" applyFont="1" applyBorder="1" applyAlignment="1">
      <alignment horizontal="right"/>
    </xf>
    <xf numFmtId="0" fontId="34" fillId="0" borderId="42" xfId="0" applyFont="1" applyBorder="1"/>
    <xf numFmtId="8" fontId="21" fillId="0" borderId="0" xfId="0" applyNumberFormat="1" applyFont="1" applyAlignment="1">
      <alignment horizontal="right" wrapText="1"/>
    </xf>
    <xf numFmtId="0" fontId="11"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55" fillId="0" borderId="0" xfId="0" applyFont="1"/>
    <xf numFmtId="0" fontId="2" fillId="0" borderId="0" xfId="0" applyFont="1"/>
    <xf numFmtId="3" fontId="3" fillId="0" borderId="0" xfId="0" applyNumberFormat="1" applyFont="1" applyAlignment="1">
      <alignment horizontal="center" vertical="center"/>
    </xf>
    <xf numFmtId="3" fontId="55" fillId="0" borderId="0" xfId="0" applyNumberFormat="1" applyFont="1"/>
    <xf numFmtId="3" fontId="2" fillId="0" borderId="0" xfId="0" applyNumberFormat="1" applyFont="1"/>
    <xf numFmtId="3" fontId="56" fillId="0" borderId="0" xfId="0" applyNumberFormat="1" applyFont="1"/>
    <xf numFmtId="49" fontId="2" fillId="0" borderId="0" xfId="0" applyNumberFormat="1" applyFont="1"/>
    <xf numFmtId="3" fontId="57" fillId="0" borderId="0" xfId="0" applyNumberFormat="1" applyFont="1" applyAlignment="1">
      <alignment horizontal="center" vertical="center"/>
    </xf>
    <xf numFmtId="3" fontId="17" fillId="0" borderId="0" xfId="0" applyNumberFormat="1" applyFont="1" applyAlignment="1">
      <alignment vertical="center"/>
    </xf>
    <xf numFmtId="3" fontId="58" fillId="0" borderId="0" xfId="0" applyNumberFormat="1" applyFont="1" applyAlignment="1">
      <alignment horizontal="center"/>
    </xf>
    <xf numFmtId="0" fontId="17" fillId="0" borderId="0" xfId="0" applyFont="1" applyAlignment="1">
      <alignment horizontal="center" vertical="center"/>
    </xf>
    <xf numFmtId="3" fontId="58" fillId="0" borderId="0" xfId="0" applyNumberFormat="1" applyFont="1"/>
    <xf numFmtId="0" fontId="59" fillId="0" borderId="0" xfId="0" applyFont="1" applyAlignment="1">
      <alignment vertical="center"/>
    </xf>
    <xf numFmtId="0" fontId="60" fillId="0" borderId="0" xfId="0" applyFont="1" applyAlignment="1">
      <alignment horizontal="right" vertical="center"/>
    </xf>
    <xf numFmtId="3" fontId="2" fillId="0" borderId="0" xfId="0" applyNumberFormat="1" applyFont="1" applyAlignment="1">
      <alignment vertical="center"/>
    </xf>
    <xf numFmtId="0" fontId="17" fillId="0" borderId="6" xfId="0" applyFont="1" applyBorder="1" applyAlignment="1">
      <alignment vertical="center"/>
    </xf>
    <xf numFmtId="3" fontId="17" fillId="0" borderId="6" xfId="0" applyNumberFormat="1" applyFont="1" applyBorder="1" applyAlignment="1">
      <alignment vertical="center"/>
    </xf>
    <xf numFmtId="49" fontId="17" fillId="0" borderId="6" xfId="0" applyNumberFormat="1" applyFont="1" applyBorder="1" applyAlignment="1">
      <alignment vertical="center"/>
    </xf>
    <xf numFmtId="3" fontId="50" fillId="3" borderId="2" xfId="0" applyNumberFormat="1" applyFont="1" applyFill="1" applyBorder="1" applyAlignment="1">
      <alignment horizontal="center" vertical="center"/>
    </xf>
    <xf numFmtId="0" fontId="63" fillId="0" borderId="0" xfId="0" applyFont="1"/>
    <xf numFmtId="167"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4" fontId="2" fillId="0" borderId="2" xfId="0" applyNumberFormat="1" applyFont="1" applyBorder="1" applyAlignment="1">
      <alignment horizontal="right" vertical="center"/>
    </xf>
    <xf numFmtId="49" fontId="2" fillId="0" borderId="2" xfId="0" applyNumberFormat="1" applyFont="1" applyBorder="1" applyAlignment="1">
      <alignment horizontal="left" vertical="center" wrapText="1"/>
    </xf>
    <xf numFmtId="2" fontId="2" fillId="0" borderId="2" xfId="0" applyNumberFormat="1" applyFont="1" applyBorder="1" applyAlignment="1">
      <alignment horizontal="center" vertical="center"/>
    </xf>
    <xf numFmtId="0" fontId="63" fillId="9" borderId="0" xfId="0" applyFont="1" applyFill="1"/>
    <xf numFmtId="0" fontId="17" fillId="6" borderId="5" xfId="0" applyFont="1" applyFill="1" applyBorder="1" applyAlignment="1">
      <alignment horizontal="right" vertical="center" wrapText="1"/>
    </xf>
    <xf numFmtId="4" fontId="17" fillId="6" borderId="2" xfId="0" applyNumberFormat="1" applyFont="1" applyFill="1" applyBorder="1" applyAlignment="1">
      <alignment horizontal="right" vertical="center"/>
    </xf>
    <xf numFmtId="49" fontId="17" fillId="6" borderId="5" xfId="0" applyNumberFormat="1" applyFont="1" applyFill="1" applyBorder="1" applyAlignment="1">
      <alignment horizontal="right" vertical="center" wrapText="1"/>
    </xf>
    <xf numFmtId="173" fontId="2" fillId="0" borderId="2" xfId="0" applyNumberFormat="1" applyFont="1" applyBorder="1" applyAlignment="1">
      <alignment horizontal="center" vertical="center"/>
    </xf>
    <xf numFmtId="0" fontId="63" fillId="0" borderId="28" xfId="0" applyFont="1" applyBorder="1"/>
    <xf numFmtId="0" fontId="2" fillId="0" borderId="20" xfId="0" applyFont="1" applyBorder="1" applyAlignment="1">
      <alignment horizontal="left" vertical="center" wrapText="1"/>
    </xf>
    <xf numFmtId="0" fontId="64" fillId="0" borderId="36" xfId="0" applyFont="1" applyBorder="1" applyAlignment="1">
      <alignment vertical="center"/>
    </xf>
    <xf numFmtId="0" fontId="2" fillId="0" borderId="5" xfId="0" applyFont="1" applyBorder="1" applyAlignment="1">
      <alignment horizontal="left" vertical="center" wrapText="1"/>
    </xf>
    <xf numFmtId="4" fontId="2" fillId="0" borderId="4" xfId="0" applyNumberFormat="1" applyFont="1" applyBorder="1" applyAlignment="1">
      <alignment horizontal="right" vertical="center"/>
    </xf>
    <xf numFmtId="0" fontId="2" fillId="0" borderId="21" xfId="0" applyFont="1" applyBorder="1" applyAlignment="1">
      <alignment horizontal="left" vertical="center" wrapText="1"/>
    </xf>
    <xf numFmtId="4" fontId="2" fillId="0" borderId="5" xfId="0" applyNumberFormat="1" applyFont="1" applyBorder="1" applyAlignment="1">
      <alignment horizontal="right" vertical="center"/>
    </xf>
    <xf numFmtId="0" fontId="17" fillId="6" borderId="2" xfId="0" applyFont="1" applyFill="1" applyBorder="1" applyAlignment="1">
      <alignment horizontal="right" vertical="center" wrapText="1"/>
    </xf>
    <xf numFmtId="49" fontId="17" fillId="6" borderId="2" xfId="0" applyNumberFormat="1" applyFont="1" applyFill="1" applyBorder="1" applyAlignment="1">
      <alignment horizontal="right" vertical="center" wrapText="1"/>
    </xf>
    <xf numFmtId="0" fontId="17" fillId="0" borderId="0" xfId="0" applyFont="1" applyAlignment="1">
      <alignment horizontal="right" vertical="center"/>
    </xf>
    <xf numFmtId="4" fontId="17" fillId="0" borderId="0" xfId="0" applyNumberFormat="1" applyFont="1" applyAlignment="1">
      <alignment horizontal="right" vertical="center"/>
    </xf>
    <xf numFmtId="49" fontId="17" fillId="0" borderId="0" xfId="0" applyNumberFormat="1" applyFont="1" applyAlignment="1">
      <alignment horizontal="right" vertical="center"/>
    </xf>
    <xf numFmtId="0" fontId="56" fillId="0" borderId="0" xfId="0" applyFont="1"/>
    <xf numFmtId="0" fontId="65" fillId="0" borderId="0" xfId="0" applyFont="1" applyAlignment="1">
      <alignment horizontal="right" vertical="center"/>
    </xf>
    <xf numFmtId="0" fontId="55" fillId="0" borderId="0" xfId="0" applyFont="1" applyAlignment="1">
      <alignment horizontal="right" vertical="center"/>
    </xf>
    <xf numFmtId="0" fontId="66" fillId="0" borderId="0" xfId="0" applyFont="1" applyAlignment="1">
      <alignment horizontal="right" vertical="center"/>
    </xf>
    <xf numFmtId="0" fontId="50" fillId="3" borderId="30" xfId="0" applyFont="1" applyFill="1" applyBorder="1" applyAlignment="1">
      <alignment horizontal="center" vertical="center"/>
    </xf>
    <xf numFmtId="0" fontId="50" fillId="3" borderId="32" xfId="0" applyFont="1" applyFill="1" applyBorder="1" applyAlignment="1">
      <alignment horizontal="center" vertical="center" wrapText="1"/>
    </xf>
    <xf numFmtId="0" fontId="50" fillId="3" borderId="33"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4" fontId="2" fillId="0" borderId="12" xfId="0" applyNumberFormat="1"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4" fontId="2" fillId="0" borderId="19" xfId="0" applyNumberFormat="1" applyFont="1" applyBorder="1" applyAlignment="1">
      <alignment horizontal="right" vertical="center"/>
    </xf>
    <xf numFmtId="0" fontId="28" fillId="0" borderId="7" xfId="0" applyFont="1" applyBorder="1" applyAlignment="1">
      <alignment horizontal="center" vertical="center"/>
    </xf>
    <xf numFmtId="4" fontId="28" fillId="0" borderId="8" xfId="0" applyNumberFormat="1" applyFont="1" applyBorder="1" applyAlignment="1">
      <alignment horizontal="right" vertical="center"/>
    </xf>
    <xf numFmtId="165" fontId="11" fillId="0" borderId="0" xfId="0" applyNumberFormat="1" applyFont="1"/>
    <xf numFmtId="0" fontId="67" fillId="0" borderId="0" xfId="0" applyFont="1" applyAlignment="1">
      <alignment vertical="center"/>
    </xf>
    <xf numFmtId="0" fontId="32" fillId="0" borderId="0" xfId="0" applyFont="1" applyAlignment="1">
      <alignment horizontal="right"/>
    </xf>
    <xf numFmtId="0" fontId="1" fillId="0" borderId="0" xfId="0" applyFont="1" applyAlignment="1">
      <alignment horizontal="right"/>
    </xf>
    <xf numFmtId="165" fontId="1" fillId="0" borderId="0" xfId="0" applyNumberFormat="1" applyFont="1"/>
    <xf numFmtId="8" fontId="1" fillId="0" borderId="0" xfId="0" applyNumberFormat="1" applyFont="1" applyAlignment="1">
      <alignment horizontal="right" wrapText="1"/>
    </xf>
    <xf numFmtId="0" fontId="1" fillId="0" borderId="0" xfId="0" applyFont="1" applyAlignment="1">
      <alignment horizontal="right" wrapText="1"/>
    </xf>
    <xf numFmtId="4" fontId="1" fillId="0" borderId="27" xfId="0" applyNumberFormat="1" applyFont="1" applyBorder="1" applyAlignment="1">
      <alignment horizontal="right" wrapText="1"/>
    </xf>
    <xf numFmtId="0" fontId="1" fillId="0" borderId="0" xfId="0" applyFont="1"/>
    <xf numFmtId="166" fontId="23" fillId="0" borderId="0" xfId="0" applyNumberFormat="1" applyFont="1" applyAlignment="1">
      <alignment horizontal="center" vertical="center"/>
    </xf>
    <xf numFmtId="165" fontId="17" fillId="11" borderId="44" xfId="0" applyNumberFormat="1" applyFont="1" applyFill="1" applyBorder="1" applyAlignment="1">
      <alignment horizontal="center" vertical="center" wrapText="1"/>
    </xf>
    <xf numFmtId="167" fontId="29" fillId="0" borderId="21" xfId="0" applyNumberFormat="1" applyFont="1" applyBorder="1" applyAlignment="1">
      <alignment horizontal="left"/>
    </xf>
    <xf numFmtId="0" fontId="31" fillId="0" borderId="2" xfId="0" applyFont="1" applyBorder="1" applyAlignment="1">
      <alignment vertical="center"/>
    </xf>
    <xf numFmtId="165" fontId="11" fillId="0" borderId="21" xfId="0" applyNumberFormat="1" applyFont="1" applyBorder="1" applyAlignment="1">
      <alignment horizontal="center"/>
    </xf>
    <xf numFmtId="165" fontId="11" fillId="0" borderId="3" xfId="0" applyNumberFormat="1" applyFont="1" applyBorder="1" applyAlignment="1">
      <alignment horizontal="center"/>
    </xf>
    <xf numFmtId="169" fontId="11" fillId="0" borderId="21" xfId="0" applyNumberFormat="1" applyFont="1" applyBorder="1" applyAlignment="1">
      <alignment horizontal="center"/>
    </xf>
    <xf numFmtId="167" fontId="29" fillId="0" borderId="2" xfId="0" applyNumberFormat="1" applyFont="1" applyBorder="1" applyAlignment="1">
      <alignment horizontal="left"/>
    </xf>
    <xf numFmtId="0" fontId="2" fillId="0" borderId="69" xfId="0" applyFont="1" applyBorder="1" applyAlignment="1">
      <alignment horizontal="center" vertical="center"/>
    </xf>
    <xf numFmtId="4" fontId="11" fillId="0" borderId="21" xfId="0" applyNumberFormat="1" applyFont="1" applyBorder="1" applyAlignment="1">
      <alignment horizontal="center"/>
    </xf>
    <xf numFmtId="49" fontId="1" fillId="0" borderId="28" xfId="0" applyNumberFormat="1" applyFont="1" applyBorder="1" applyAlignment="1">
      <alignment horizontal="left"/>
    </xf>
    <xf numFmtId="167" fontId="29" fillId="0" borderId="52" xfId="0" applyNumberFormat="1" applyFont="1" applyBorder="1" applyAlignment="1">
      <alignment horizontal="left"/>
    </xf>
    <xf numFmtId="0" fontId="31" fillId="0" borderId="52" xfId="0" applyFont="1" applyBorder="1" applyAlignment="1">
      <alignment vertical="center"/>
    </xf>
    <xf numFmtId="165" fontId="29" fillId="0" borderId="57" xfId="0" applyNumberFormat="1" applyFont="1" applyBorder="1" applyAlignment="1">
      <alignment horizontal="right"/>
    </xf>
    <xf numFmtId="165" fontId="29" fillId="0" borderId="59" xfId="0" applyNumberFormat="1" applyFont="1" applyBorder="1" applyAlignment="1">
      <alignment horizontal="center"/>
    </xf>
    <xf numFmtId="165" fontId="11" fillId="0" borderId="53" xfId="0" applyNumberFormat="1" applyFont="1" applyBorder="1" applyAlignment="1">
      <alignment horizontal="center"/>
    </xf>
    <xf numFmtId="165" fontId="11" fillId="0" borderId="54" xfId="0" applyNumberFormat="1" applyFont="1" applyBorder="1" applyAlignment="1">
      <alignment horizontal="center"/>
    </xf>
    <xf numFmtId="165" fontId="30" fillId="0" borderId="53" xfId="0" applyNumberFormat="1" applyFont="1" applyBorder="1" applyAlignment="1">
      <alignment horizontal="center"/>
    </xf>
    <xf numFmtId="4" fontId="11" fillId="0" borderId="53" xfId="0" applyNumberFormat="1" applyFont="1" applyBorder="1" applyAlignment="1">
      <alignment horizontal="center"/>
    </xf>
    <xf numFmtId="0" fontId="29" fillId="0" borderId="55" xfId="0" applyFont="1" applyBorder="1"/>
    <xf numFmtId="0" fontId="68" fillId="3" borderId="30" xfId="0" applyFont="1" applyFill="1" applyBorder="1" applyAlignment="1">
      <alignment wrapText="1"/>
    </xf>
    <xf numFmtId="0" fontId="68" fillId="3" borderId="29" xfId="0" applyFont="1" applyFill="1" applyBorder="1" applyAlignment="1">
      <alignment wrapText="1"/>
    </xf>
    <xf numFmtId="0" fontId="68" fillId="3" borderId="24" xfId="0" applyFont="1" applyFill="1" applyBorder="1" applyAlignment="1">
      <alignment wrapText="1"/>
    </xf>
    <xf numFmtId="0" fontId="70" fillId="0" borderId="70" xfId="0" applyFont="1" applyBorder="1" applyAlignment="1">
      <alignment wrapText="1"/>
    </xf>
    <xf numFmtId="0" fontId="70" fillId="0" borderId="71" xfId="0" applyFont="1" applyBorder="1" applyAlignment="1">
      <alignment wrapText="1"/>
    </xf>
    <xf numFmtId="0" fontId="70" fillId="0" borderId="71" xfId="0" applyFont="1" applyBorder="1" applyAlignment="1">
      <alignment horizontal="right" wrapText="1"/>
    </xf>
    <xf numFmtId="0" fontId="70" fillId="0" borderId="72" xfId="0" applyFont="1" applyBorder="1" applyAlignment="1">
      <alignment wrapText="1"/>
    </xf>
    <xf numFmtId="0" fontId="70" fillId="0" borderId="73" xfId="0" applyFont="1" applyBorder="1" applyAlignment="1">
      <alignment wrapText="1"/>
    </xf>
    <xf numFmtId="0" fontId="70" fillId="0" borderId="74" xfId="0" applyFont="1" applyBorder="1" applyAlignment="1">
      <alignment wrapText="1"/>
    </xf>
    <xf numFmtId="0" fontId="70" fillId="0" borderId="74" xfId="0" applyFont="1" applyBorder="1" applyAlignment="1">
      <alignment horizontal="right" wrapText="1"/>
    </xf>
    <xf numFmtId="0" fontId="70" fillId="0" borderId="75" xfId="0" applyFont="1" applyBorder="1" applyAlignment="1">
      <alignment wrapText="1"/>
    </xf>
    <xf numFmtId="0" fontId="70" fillId="0" borderId="74" xfId="0" applyFont="1" applyBorder="1" applyAlignment="1">
      <alignment vertical="center" wrapText="1"/>
    </xf>
    <xf numFmtId="0" fontId="70" fillId="0" borderId="76" xfId="0" applyFont="1" applyBorder="1" applyAlignment="1">
      <alignment wrapText="1"/>
    </xf>
    <xf numFmtId="0" fontId="70" fillId="0" borderId="77" xfId="0" applyFont="1" applyBorder="1" applyAlignment="1">
      <alignment wrapText="1"/>
    </xf>
    <xf numFmtId="0" fontId="70" fillId="0" borderId="77" xfId="0" applyFont="1" applyBorder="1" applyAlignment="1">
      <alignment vertical="center" wrapText="1"/>
    </xf>
    <xf numFmtId="0" fontId="70" fillId="0" borderId="77" xfId="0" applyFont="1" applyBorder="1" applyAlignment="1">
      <alignment horizontal="right" wrapText="1"/>
    </xf>
    <xf numFmtId="0" fontId="70" fillId="0" borderId="78" xfId="0" applyFont="1" applyBorder="1" applyAlignment="1">
      <alignment wrapText="1"/>
    </xf>
    <xf numFmtId="0" fontId="53" fillId="0" borderId="28" xfId="0" applyFont="1" applyBorder="1" applyAlignment="1">
      <alignment wrapText="1"/>
    </xf>
    <xf numFmtId="0" fontId="68" fillId="0" borderId="28" xfId="0" applyFont="1" applyBorder="1"/>
    <xf numFmtId="0" fontId="70" fillId="0" borderId="28" xfId="0" applyFont="1" applyBorder="1" applyAlignment="1">
      <alignment wrapText="1"/>
    </xf>
    <xf numFmtId="0" fontId="70" fillId="0" borderId="28" xfId="0" applyFont="1" applyBorder="1" applyAlignment="1">
      <alignment vertical="center" wrapText="1"/>
    </xf>
    <xf numFmtId="0" fontId="70" fillId="0" borderId="28" xfId="0" applyFont="1" applyBorder="1" applyAlignment="1">
      <alignment horizontal="right" wrapText="1"/>
    </xf>
    <xf numFmtId="0" fontId="34" fillId="0" borderId="28" xfId="0" applyFont="1" applyBorder="1" applyAlignment="1">
      <alignment horizontal="right" vertical="center"/>
    </xf>
    <xf numFmtId="8" fontId="41" fillId="0" borderId="28" xfId="0" applyNumberFormat="1" applyFont="1" applyBorder="1" applyAlignment="1">
      <alignment horizontal="right" vertical="center" wrapText="1"/>
    </xf>
    <xf numFmtId="4" fontId="34" fillId="0" borderId="28" xfId="0" applyNumberFormat="1" applyFont="1" applyBorder="1" applyAlignment="1">
      <alignment horizontal="right" vertical="center" wrapText="1"/>
    </xf>
    <xf numFmtId="0" fontId="37" fillId="0" borderId="28" xfId="0" applyFont="1" applyBorder="1" applyAlignment="1">
      <alignment horizontal="left"/>
    </xf>
    <xf numFmtId="0" fontId="25" fillId="0" borderId="28" xfId="0" applyFont="1" applyBorder="1" applyAlignment="1">
      <alignment horizontal="center" vertical="center"/>
    </xf>
    <xf numFmtId="0" fontId="43" fillId="6" borderId="2" xfId="0" applyFont="1" applyFill="1" applyBorder="1" applyAlignment="1">
      <alignment horizontal="center" vertical="center" wrapText="1"/>
    </xf>
    <xf numFmtId="171" fontId="43" fillId="6" borderId="2" xfId="0" applyNumberFormat="1" applyFont="1" applyFill="1" applyBorder="1" applyAlignment="1">
      <alignment horizontal="center" vertical="center" wrapText="1"/>
    </xf>
    <xf numFmtId="171" fontId="34" fillId="0" borderId="2" xfId="0" applyNumberFormat="1" applyFont="1" applyBorder="1" applyAlignment="1">
      <alignment horizontal="center" vertical="center" wrapText="1"/>
    </xf>
    <xf numFmtId="0" fontId="73" fillId="0" borderId="0" xfId="0" applyFont="1" applyAlignment="1">
      <alignment horizontal="center" vertical="center" wrapText="1"/>
    </xf>
    <xf numFmtId="171" fontId="41" fillId="0" borderId="2" xfId="0" applyNumberFormat="1" applyFont="1" applyBorder="1" applyAlignment="1">
      <alignment horizontal="right" vertical="center"/>
    </xf>
    <xf numFmtId="0" fontId="74" fillId="0" borderId="0" xfId="0" applyFont="1" applyAlignment="1">
      <alignment horizontal="right" vertical="center"/>
    </xf>
    <xf numFmtId="0" fontId="74" fillId="0" borderId="0" xfId="0" applyFont="1" applyAlignment="1">
      <alignment horizontal="center" vertical="center"/>
    </xf>
    <xf numFmtId="0" fontId="75" fillId="0" borderId="0" xfId="0" applyFont="1" applyAlignment="1">
      <alignment horizontal="right" vertical="center"/>
    </xf>
    <xf numFmtId="0" fontId="75" fillId="0" borderId="0" xfId="0" applyFont="1" applyAlignment="1">
      <alignment horizontal="center" vertical="center"/>
    </xf>
    <xf numFmtId="0" fontId="76" fillId="0" borderId="0" xfId="0" applyFont="1" applyAlignment="1">
      <alignment horizontal="right" vertical="center" wrapText="1"/>
    </xf>
    <xf numFmtId="0" fontId="76" fillId="4" borderId="28" xfId="0" applyFont="1" applyFill="1" applyBorder="1" applyAlignment="1">
      <alignment horizontal="right" vertical="center" wrapText="1"/>
    </xf>
    <xf numFmtId="0" fontId="78" fillId="4" borderId="28" xfId="0" applyFont="1" applyFill="1" applyBorder="1" applyAlignment="1">
      <alignment vertical="center" wrapText="1"/>
    </xf>
    <xf numFmtId="0" fontId="24" fillId="0" borderId="6" xfId="0" applyFont="1" applyBorder="1" applyAlignment="1">
      <alignment horizontal="center" vertical="center" wrapText="1"/>
    </xf>
    <xf numFmtId="0" fontId="79" fillId="4" borderId="28" xfId="0" applyFont="1" applyFill="1" applyBorder="1" applyAlignment="1">
      <alignment horizontal="left" vertical="center"/>
    </xf>
    <xf numFmtId="0" fontId="79" fillId="0" borderId="0" xfId="0" applyFont="1" applyAlignment="1">
      <alignment horizontal="left" vertical="center"/>
    </xf>
    <xf numFmtId="0" fontId="80" fillId="0" borderId="0" xfId="0" applyFont="1" applyAlignment="1">
      <alignment horizontal="center" vertical="center" wrapText="1"/>
    </xf>
    <xf numFmtId="0" fontId="80" fillId="4" borderId="28" xfId="0" applyFont="1" applyFill="1" applyBorder="1" applyAlignment="1">
      <alignment horizontal="center" vertical="center" wrapText="1"/>
    </xf>
    <xf numFmtId="0" fontId="81" fillId="0" borderId="0" xfId="0" applyFont="1" applyAlignment="1">
      <alignment horizontal="center" vertical="center"/>
    </xf>
    <xf numFmtId="174" fontId="82" fillId="0" borderId="0" xfId="0" applyNumberFormat="1" applyFont="1" applyAlignment="1">
      <alignment horizontal="left" vertical="center" wrapText="1"/>
    </xf>
    <xf numFmtId="174" fontId="82" fillId="0" borderId="0" xfId="0" applyNumberFormat="1" applyFont="1" applyAlignment="1">
      <alignment horizontal="center" vertical="center" wrapText="1"/>
    </xf>
    <xf numFmtId="0" fontId="24" fillId="4" borderId="28" xfId="0" applyFont="1" applyFill="1" applyBorder="1" applyAlignment="1">
      <alignment horizontal="center" vertical="center"/>
    </xf>
    <xf numFmtId="4" fontId="83" fillId="4" borderId="28" xfId="0" applyNumberFormat="1" applyFont="1" applyFill="1" applyBorder="1" applyAlignment="1">
      <alignment horizontal="right" vertical="center"/>
    </xf>
    <xf numFmtId="168" fontId="83" fillId="4" borderId="28" xfId="0" applyNumberFormat="1" applyFont="1" applyFill="1" applyBorder="1" applyAlignment="1">
      <alignment horizontal="right" vertical="center"/>
    </xf>
    <xf numFmtId="0" fontId="79" fillId="4" borderId="28" xfId="0" applyFont="1" applyFill="1" applyBorder="1" applyAlignment="1">
      <alignment horizontal="center" vertical="center"/>
    </xf>
    <xf numFmtId="49" fontId="83" fillId="0" borderId="0" xfId="0" applyNumberFormat="1" applyFont="1" applyAlignment="1">
      <alignment horizontal="center" vertical="center" wrapText="1"/>
    </xf>
    <xf numFmtId="49" fontId="83" fillId="2" borderId="93" xfId="0" applyNumberFormat="1" applyFont="1" applyFill="1" applyBorder="1" applyAlignment="1">
      <alignment horizontal="center" vertical="center" wrapText="1"/>
    </xf>
    <xf numFmtId="49" fontId="83" fillId="2" borderId="94" xfId="0" applyNumberFormat="1" applyFont="1" applyFill="1" applyBorder="1" applyAlignment="1">
      <alignment horizontal="center" vertical="center" wrapText="1"/>
    </xf>
    <xf numFmtId="49" fontId="83" fillId="2" borderId="95" xfId="0" applyNumberFormat="1" applyFont="1" applyFill="1" applyBorder="1" applyAlignment="1">
      <alignment horizontal="center" vertical="center" wrapText="1"/>
    </xf>
    <xf numFmtId="0" fontId="84" fillId="0" borderId="0" xfId="0" applyFont="1" applyAlignment="1">
      <alignment vertical="center"/>
    </xf>
    <xf numFmtId="0" fontId="77" fillId="0" borderId="2" xfId="0" applyFont="1" applyBorder="1" applyAlignment="1">
      <alignment horizontal="right" vertical="center"/>
    </xf>
    <xf numFmtId="4" fontId="85" fillId="0" borderId="2" xfId="0" applyNumberFormat="1" applyFont="1" applyBorder="1" applyAlignment="1">
      <alignment vertical="center"/>
    </xf>
    <xf numFmtId="4" fontId="86" fillId="0" borderId="36" xfId="0" applyNumberFormat="1" applyFont="1" applyBorder="1" applyAlignment="1">
      <alignment horizontal="right" vertical="center"/>
    </xf>
    <xf numFmtId="4" fontId="85" fillId="0" borderId="12" xfId="0" applyNumberFormat="1" applyFont="1" applyBorder="1" applyAlignment="1">
      <alignment vertical="center"/>
    </xf>
    <xf numFmtId="0" fontId="77" fillId="0" borderId="14" xfId="0" applyFont="1" applyBorder="1" applyAlignment="1">
      <alignment horizontal="right" vertical="center"/>
    </xf>
    <xf numFmtId="4" fontId="77" fillId="0" borderId="14" xfId="0" applyNumberFormat="1" applyFont="1" applyBorder="1" applyAlignment="1">
      <alignment vertical="center"/>
    </xf>
    <xf numFmtId="4" fontId="77" fillId="0" borderId="19" xfId="0" applyNumberFormat="1" applyFont="1" applyBorder="1" applyAlignment="1">
      <alignment vertical="center"/>
    </xf>
    <xf numFmtId="0" fontId="77" fillId="0" borderId="21" xfId="0" applyFont="1" applyBorder="1" applyAlignment="1">
      <alignment horizontal="right" vertical="center"/>
    </xf>
    <xf numFmtId="4" fontId="85" fillId="0" borderId="21" xfId="0" applyNumberFormat="1" applyFont="1" applyBorder="1" applyAlignment="1">
      <alignment vertical="center"/>
    </xf>
    <xf numFmtId="4" fontId="85" fillId="0" borderId="9" xfId="0" applyNumberFormat="1" applyFont="1" applyBorder="1" applyAlignment="1">
      <alignment vertical="center"/>
    </xf>
    <xf numFmtId="0" fontId="77" fillId="0" borderId="16" xfId="0" applyFont="1" applyBorder="1" applyAlignment="1">
      <alignment horizontal="right" vertical="center"/>
    </xf>
    <xf numFmtId="4" fontId="85" fillId="0" borderId="16" xfId="0" applyNumberFormat="1" applyFont="1" applyBorder="1" applyAlignment="1">
      <alignment vertical="center"/>
    </xf>
    <xf numFmtId="4" fontId="85" fillId="0" borderId="17" xfId="0" applyNumberFormat="1" applyFont="1" applyBorder="1" applyAlignment="1">
      <alignment vertical="center"/>
    </xf>
    <xf numFmtId="0" fontId="87" fillId="0" borderId="28" xfId="0" applyFont="1" applyBorder="1"/>
    <xf numFmtId="0" fontId="77" fillId="0" borderId="28" xfId="0" applyFont="1" applyBorder="1" applyAlignment="1">
      <alignment horizontal="right" vertical="center"/>
    </xf>
    <xf numFmtId="4" fontId="77" fillId="0" borderId="28" xfId="0" applyNumberFormat="1" applyFont="1" applyBorder="1" applyAlignment="1">
      <alignment vertical="center"/>
    </xf>
    <xf numFmtId="0" fontId="83" fillId="0" borderId="0" xfId="0" applyFont="1"/>
    <xf numFmtId="4" fontId="83" fillId="0" borderId="0" xfId="0" applyNumberFormat="1" applyFont="1"/>
    <xf numFmtId="0" fontId="14" fillId="0" borderId="0" xfId="0" applyFont="1"/>
    <xf numFmtId="0" fontId="48" fillId="8" borderId="28" xfId="0" applyFont="1" applyFill="1" applyBorder="1" applyAlignment="1">
      <alignment horizontal="right" vertical="center"/>
    </xf>
    <xf numFmtId="171" fontId="48" fillId="8" borderId="28" xfId="0" applyNumberFormat="1" applyFont="1" applyFill="1" applyBorder="1" applyAlignment="1">
      <alignment horizontal="right" vertical="center"/>
    </xf>
    <xf numFmtId="0" fontId="1" fillId="0" borderId="0" xfId="0" applyFont="1" applyAlignment="1">
      <alignment horizontal="left"/>
    </xf>
    <xf numFmtId="166" fontId="1" fillId="0" borderId="0" xfId="0" applyNumberFormat="1" applyFont="1"/>
    <xf numFmtId="0" fontId="1" fillId="12" borderId="36" xfId="0" applyFont="1" applyFill="1" applyBorder="1" applyAlignment="1">
      <alignment horizontal="right" wrapText="1"/>
    </xf>
    <xf numFmtId="0" fontId="1" fillId="12" borderId="36" xfId="0" applyFont="1" applyFill="1" applyBorder="1" applyAlignment="1">
      <alignment wrapText="1"/>
    </xf>
    <xf numFmtId="0" fontId="1" fillId="12" borderId="58" xfId="0" applyFont="1" applyFill="1" applyBorder="1" applyAlignment="1">
      <alignment horizontal="right" wrapText="1"/>
    </xf>
    <xf numFmtId="2" fontId="31" fillId="0" borderId="2" xfId="0" applyNumberFormat="1" applyFont="1" applyBorder="1" applyAlignment="1">
      <alignment horizontal="right"/>
    </xf>
    <xf numFmtId="2" fontId="31" fillId="0" borderId="5" xfId="0" applyNumberFormat="1" applyFont="1" applyBorder="1" applyAlignment="1">
      <alignment horizontal="right"/>
    </xf>
    <xf numFmtId="2" fontId="31" fillId="0" borderId="21" xfId="0" applyNumberFormat="1" applyFont="1" applyBorder="1" applyAlignment="1">
      <alignment horizontal="right"/>
    </xf>
    <xf numFmtId="2" fontId="31" fillId="0" borderId="3" xfId="0" applyNumberFormat="1" applyFont="1" applyBorder="1" applyAlignment="1">
      <alignment horizontal="right"/>
    </xf>
    <xf numFmtId="2" fontId="90" fillId="0" borderId="28" xfId="0" applyNumberFormat="1" applyFont="1" applyBorder="1" applyAlignment="1">
      <alignment horizontal="right"/>
    </xf>
    <xf numFmtId="2" fontId="31" fillId="0" borderId="4" xfId="0" applyNumberFormat="1" applyFont="1" applyBorder="1" applyAlignment="1">
      <alignment horizontal="right"/>
    </xf>
    <xf numFmtId="2" fontId="90" fillId="0" borderId="36" xfId="0" applyNumberFormat="1" applyFont="1" applyBorder="1" applyAlignment="1">
      <alignment horizontal="right"/>
    </xf>
    <xf numFmtId="2" fontId="90" fillId="0" borderId="98" xfId="0" applyNumberFormat="1" applyFont="1" applyBorder="1" applyAlignment="1">
      <alignment horizontal="right"/>
    </xf>
    <xf numFmtId="0" fontId="50" fillId="6" borderId="2" xfId="0" applyFont="1" applyFill="1" applyBorder="1" applyAlignment="1">
      <alignment horizontal="right"/>
    </xf>
    <xf numFmtId="0" fontId="50" fillId="6" borderId="5" xfId="0" applyFont="1" applyFill="1" applyBorder="1" applyAlignment="1">
      <alignment horizontal="right"/>
    </xf>
    <xf numFmtId="0" fontId="31" fillId="0" borderId="2" xfId="0" applyFont="1" applyBorder="1" applyAlignment="1">
      <alignment horizontal="right"/>
    </xf>
    <xf numFmtId="0" fontId="31" fillId="0" borderId="5" xfId="0" applyFont="1" applyBorder="1" applyAlignment="1">
      <alignment horizontal="right"/>
    </xf>
    <xf numFmtId="0" fontId="31" fillId="0" borderId="21" xfId="0" applyFont="1" applyBorder="1" applyAlignment="1">
      <alignment horizontal="right"/>
    </xf>
    <xf numFmtId="0" fontId="31" fillId="0" borderId="3" xfId="0" applyFont="1" applyBorder="1" applyAlignment="1">
      <alignment horizontal="right"/>
    </xf>
    <xf numFmtId="0" fontId="31" fillId="0" borderId="99" xfId="0" applyFont="1" applyBorder="1" applyAlignment="1">
      <alignment horizontal="right"/>
    </xf>
    <xf numFmtId="0" fontId="31" fillId="0" borderId="100" xfId="0" applyFont="1" applyBorder="1" applyAlignment="1">
      <alignment horizontal="right"/>
    </xf>
    <xf numFmtId="0" fontId="90" fillId="0" borderId="36" xfId="0" applyFont="1" applyBorder="1" applyAlignment="1">
      <alignment horizontal="right"/>
    </xf>
    <xf numFmtId="0" fontId="90" fillId="0" borderId="98" xfId="0" applyFont="1" applyBorder="1" applyAlignment="1">
      <alignment horizontal="right"/>
    </xf>
    <xf numFmtId="0" fontId="31" fillId="0" borderId="101" xfId="0" applyFont="1" applyBorder="1" applyAlignment="1">
      <alignment horizontal="right"/>
    </xf>
    <xf numFmtId="0" fontId="31" fillId="0" borderId="6" xfId="0" applyFont="1" applyBorder="1" applyAlignment="1">
      <alignment horizontal="right"/>
    </xf>
    <xf numFmtId="0" fontId="31" fillId="0" borderId="28" xfId="0" applyFont="1" applyBorder="1" applyAlignment="1">
      <alignment horizontal="right"/>
    </xf>
    <xf numFmtId="0" fontId="31" fillId="0" borderId="4" xfId="0" applyFont="1" applyBorder="1" applyAlignment="1">
      <alignment horizontal="right"/>
    </xf>
    <xf numFmtId="0" fontId="31" fillId="0" borderId="36" xfId="0" applyFont="1" applyBorder="1" applyAlignment="1">
      <alignment horizontal="right"/>
    </xf>
    <xf numFmtId="0" fontId="31" fillId="0" borderId="41" xfId="0" applyFont="1" applyBorder="1" applyAlignment="1">
      <alignment horizontal="right"/>
    </xf>
    <xf numFmtId="0" fontId="31" fillId="0" borderId="98" xfId="0" applyFont="1" applyBorder="1" applyAlignment="1">
      <alignment horizontal="right"/>
    </xf>
    <xf numFmtId="0" fontId="31" fillId="0" borderId="74" xfId="0" applyFont="1" applyBorder="1" applyAlignment="1">
      <alignment horizontal="right"/>
    </xf>
    <xf numFmtId="0" fontId="90" fillId="0" borderId="74" xfId="0" applyFont="1" applyBorder="1" applyAlignment="1">
      <alignment horizontal="right"/>
    </xf>
    <xf numFmtId="0" fontId="90" fillId="0" borderId="28" xfId="0" applyFont="1" applyBorder="1" applyAlignment="1">
      <alignment horizontal="right"/>
    </xf>
    <xf numFmtId="4" fontId="0" fillId="0" borderId="0" xfId="0" applyNumberFormat="1"/>
    <xf numFmtId="164" fontId="11" fillId="0" borderId="21" xfId="0" applyNumberFormat="1" applyFont="1" applyBorder="1" applyAlignment="1">
      <alignment horizontal="center"/>
    </xf>
    <xf numFmtId="165" fontId="11" fillId="0" borderId="36" xfId="0" applyNumberFormat="1" applyFont="1" applyBorder="1" applyAlignment="1">
      <alignment horizontal="right"/>
    </xf>
    <xf numFmtId="165" fontId="23" fillId="0" borderId="0" xfId="0" applyNumberFormat="1" applyFont="1" applyAlignment="1">
      <alignment horizontal="center" vertical="center"/>
    </xf>
    <xf numFmtId="175" fontId="23" fillId="0" borderId="28" xfId="0" applyNumberFormat="1" applyFont="1" applyBorder="1" applyAlignment="1">
      <alignment horizontal="center" vertical="center"/>
    </xf>
    <xf numFmtId="2" fontId="23" fillId="0" borderId="28" xfId="0" applyNumberFormat="1" applyFont="1" applyBorder="1" applyAlignment="1">
      <alignment horizontal="center" vertical="center"/>
    </xf>
    <xf numFmtId="0" fontId="23" fillId="0" borderId="28" xfId="0" applyFont="1" applyBorder="1" applyAlignment="1">
      <alignment horizontal="center" vertical="center"/>
    </xf>
    <xf numFmtId="0" fontId="13" fillId="0" borderId="0" xfId="0" applyFont="1" applyAlignment="1">
      <alignment horizontal="left" vertical="center"/>
    </xf>
    <xf numFmtId="0" fontId="0" fillId="0" borderId="0" xfId="0"/>
    <xf numFmtId="0" fontId="26" fillId="0" borderId="0" xfId="0" applyFont="1" applyAlignment="1">
      <alignment horizontal="center" vertical="center"/>
    </xf>
    <xf numFmtId="165" fontId="17" fillId="3" borderId="34" xfId="0" applyNumberFormat="1" applyFont="1" applyFill="1" applyBorder="1" applyAlignment="1">
      <alignment horizontal="center" vertical="center" wrapText="1"/>
    </xf>
    <xf numFmtId="0" fontId="27" fillId="0" borderId="23" xfId="0" applyFont="1" applyBorder="1"/>
    <xf numFmtId="0" fontId="27" fillId="0" borderId="29" xfId="0" applyFont="1" applyBorder="1"/>
    <xf numFmtId="0" fontId="5"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applyAlignment="1">
      <alignment horizontal="center"/>
    </xf>
    <xf numFmtId="0" fontId="85" fillId="0" borderId="96" xfId="0" applyFont="1" applyBorder="1" applyAlignment="1">
      <alignment horizontal="center" vertical="center"/>
    </xf>
    <xf numFmtId="0" fontId="87" fillId="0" borderId="31" xfId="0" applyFont="1" applyBorder="1"/>
    <xf numFmtId="0" fontId="87" fillId="0" borderId="97" xfId="0" applyFont="1" applyBorder="1"/>
    <xf numFmtId="0" fontId="77" fillId="4" borderId="1" xfId="0" applyFont="1" applyFill="1" applyBorder="1" applyAlignment="1">
      <alignment horizontal="center" vertical="center" wrapText="1"/>
    </xf>
    <xf numFmtId="0" fontId="77" fillId="0" borderId="28" xfId="0" applyFont="1" applyBorder="1" applyAlignment="1">
      <alignment horizontal="center"/>
    </xf>
    <xf numFmtId="0" fontId="88" fillId="4" borderId="28" xfId="0" applyFont="1" applyFill="1" applyBorder="1" applyAlignment="1">
      <alignment horizontal="center" vertical="center" wrapText="1"/>
    </xf>
    <xf numFmtId="0" fontId="89" fillId="0" borderId="28" xfId="0" applyFont="1" applyBorder="1"/>
    <xf numFmtId="0" fontId="77" fillId="0" borderId="6" xfId="0" applyFont="1" applyBorder="1" applyAlignment="1">
      <alignment horizontal="center" vertical="center" wrapText="1"/>
    </xf>
    <xf numFmtId="0" fontId="77" fillId="0" borderId="6" xfId="0" applyFont="1" applyBorder="1" applyAlignment="1">
      <alignment horizontal="center" vertical="center"/>
    </xf>
    <xf numFmtId="0" fontId="60" fillId="0" borderId="0" xfId="0" applyFont="1" applyAlignment="1">
      <alignment horizontal="right" vertical="center"/>
    </xf>
    <xf numFmtId="3" fontId="50" fillId="3" borderId="11" xfId="0" applyNumberFormat="1" applyFont="1" applyFill="1" applyBorder="1" applyAlignment="1">
      <alignment horizontal="center" vertical="center"/>
    </xf>
    <xf numFmtId="0" fontId="62" fillId="0" borderId="18" xfId="0" applyFont="1" applyBorder="1"/>
    <xf numFmtId="0" fontId="62" fillId="0" borderId="5" xfId="0" applyFont="1" applyBorder="1"/>
    <xf numFmtId="49" fontId="61" fillId="3" borderId="20" xfId="0" applyNumberFormat="1" applyFont="1" applyFill="1" applyBorder="1" applyAlignment="1">
      <alignment horizontal="center" vertical="center" wrapText="1"/>
    </xf>
    <xf numFmtId="0" fontId="62" fillId="0" borderId="21" xfId="0" applyFont="1" applyBorder="1"/>
    <xf numFmtId="0" fontId="17" fillId="6" borderId="18" xfId="0" applyFont="1" applyFill="1" applyBorder="1" applyAlignment="1">
      <alignment horizontal="right" vertical="center" wrapText="1"/>
    </xf>
    <xf numFmtId="0" fontId="62" fillId="0" borderId="35" xfId="0" applyFont="1" applyBorder="1"/>
    <xf numFmtId="0" fontId="17" fillId="6" borderId="11" xfId="0" applyFont="1" applyFill="1" applyBorder="1" applyAlignment="1">
      <alignment horizontal="right" vertical="center"/>
    </xf>
    <xf numFmtId="0" fontId="61" fillId="3" borderId="20" xfId="0" applyFont="1" applyFill="1" applyBorder="1" applyAlignment="1">
      <alignment horizontal="center" vertical="center" wrapText="1"/>
    </xf>
    <xf numFmtId="0" fontId="50" fillId="3" borderId="20" xfId="0" applyFont="1" applyFill="1" applyBorder="1" applyAlignment="1">
      <alignment horizontal="center" vertical="center"/>
    </xf>
    <xf numFmtId="3" fontId="50" fillId="3" borderId="20" xfId="0" applyNumberFormat="1" applyFont="1" applyFill="1" applyBorder="1" applyAlignment="1">
      <alignment horizontal="center" vertical="center" wrapText="1"/>
    </xf>
    <xf numFmtId="0" fontId="53" fillId="0" borderId="79" xfId="0" applyFont="1" applyBorder="1" applyAlignment="1">
      <alignment horizontal="center" wrapText="1"/>
    </xf>
    <xf numFmtId="0" fontId="53" fillId="0" borderId="68" xfId="0" applyFont="1" applyBorder="1" applyAlignment="1">
      <alignment horizontal="center" wrapText="1"/>
    </xf>
    <xf numFmtId="0" fontId="53" fillId="0" borderId="90" xfId="0" applyFont="1" applyBorder="1" applyAlignment="1">
      <alignment horizontal="center" wrapText="1"/>
    </xf>
    <xf numFmtId="0" fontId="53" fillId="0" borderId="91" xfId="0" applyFont="1" applyBorder="1" applyAlignment="1">
      <alignment horizontal="center" wrapText="1"/>
    </xf>
    <xf numFmtId="0" fontId="53" fillId="0" borderId="92" xfId="0" applyFont="1" applyBorder="1" applyAlignment="1">
      <alignment horizontal="center" wrapText="1"/>
    </xf>
    <xf numFmtId="0" fontId="71" fillId="0" borderId="0" xfId="0" applyFont="1" applyAlignment="1">
      <alignment wrapText="1"/>
    </xf>
    <xf numFmtId="0" fontId="72" fillId="0" borderId="0" xfId="0" applyFont="1" applyAlignment="1">
      <alignment wrapText="1"/>
    </xf>
    <xf numFmtId="0" fontId="53" fillId="0" borderId="0" xfId="0" applyFont="1" applyAlignment="1">
      <alignment wrapText="1"/>
    </xf>
    <xf numFmtId="0" fontId="53" fillId="0" borderId="80" xfId="0" applyFont="1" applyBorder="1" applyAlignment="1">
      <alignment horizontal="center" wrapText="1"/>
    </xf>
    <xf numFmtId="0" fontId="53" fillId="0" borderId="81" xfId="0" applyFont="1" applyBorder="1" applyAlignment="1">
      <alignment horizontal="center" wrapText="1"/>
    </xf>
    <xf numFmtId="0" fontId="53" fillId="0" borderId="82" xfId="0" applyFont="1" applyBorder="1" applyAlignment="1">
      <alignment horizontal="center" wrapText="1"/>
    </xf>
    <xf numFmtId="0" fontId="53" fillId="0" borderId="83" xfId="0" applyFont="1" applyBorder="1" applyAlignment="1">
      <alignment horizontal="center" wrapText="1"/>
    </xf>
    <xf numFmtId="0" fontId="53" fillId="0" borderId="22" xfId="0" applyFont="1" applyBorder="1" applyAlignment="1">
      <alignment wrapText="1"/>
    </xf>
    <xf numFmtId="0" fontId="53" fillId="0" borderId="23" xfId="0" applyFont="1" applyBorder="1" applyAlignment="1">
      <alignment wrapText="1"/>
    </xf>
    <xf numFmtId="0" fontId="53" fillId="0" borderId="25" xfId="0" applyFont="1" applyBorder="1" applyAlignment="1">
      <alignment wrapText="1"/>
    </xf>
    <xf numFmtId="0" fontId="53" fillId="0" borderId="28" xfId="0" applyFont="1" applyBorder="1" applyAlignment="1">
      <alignment wrapText="1"/>
    </xf>
    <xf numFmtId="0" fontId="53" fillId="0" borderId="26" xfId="0" applyFont="1" applyBorder="1" applyAlignment="1">
      <alignment wrapText="1"/>
    </xf>
    <xf numFmtId="0" fontId="53" fillId="0" borderId="27" xfId="0" applyFont="1" applyBorder="1" applyAlignment="1">
      <alignment wrapText="1"/>
    </xf>
    <xf numFmtId="0" fontId="53" fillId="0" borderId="84" xfId="0" applyFont="1" applyBorder="1" applyAlignment="1">
      <alignment wrapText="1"/>
    </xf>
    <xf numFmtId="0" fontId="53" fillId="0" borderId="85" xfId="0" applyFont="1" applyBorder="1" applyAlignment="1">
      <alignment wrapText="1"/>
    </xf>
    <xf numFmtId="0" fontId="53" fillId="0" borderId="66" xfId="0" applyFont="1" applyBorder="1" applyAlignment="1">
      <alignment wrapText="1"/>
    </xf>
    <xf numFmtId="0" fontId="53" fillId="0" borderId="67" xfId="0" applyFont="1" applyBorder="1" applyAlignment="1">
      <alignment wrapText="1"/>
    </xf>
    <xf numFmtId="0" fontId="53" fillId="0" borderId="86" xfId="0" applyFont="1" applyBorder="1" applyAlignment="1">
      <alignment wrapText="1"/>
    </xf>
    <xf numFmtId="0" fontId="53" fillId="0" borderId="87" xfId="0" applyFont="1" applyBorder="1" applyAlignment="1">
      <alignment wrapText="1"/>
    </xf>
    <xf numFmtId="0" fontId="53" fillId="0" borderId="79" xfId="0" applyFont="1" applyBorder="1" applyAlignment="1">
      <alignment horizontal="center" vertical="center" wrapText="1"/>
    </xf>
    <xf numFmtId="0" fontId="53" fillId="0" borderId="68" xfId="0" applyFont="1" applyBorder="1" applyAlignment="1">
      <alignment horizontal="center" vertical="center" wrapText="1"/>
    </xf>
    <xf numFmtId="0" fontId="53" fillId="0" borderId="88" xfId="0" applyFont="1" applyBorder="1" applyAlignment="1">
      <alignment horizontal="center" wrapText="1"/>
    </xf>
    <xf numFmtId="0" fontId="53" fillId="0" borderId="89" xfId="0" applyFont="1" applyBorder="1" applyAlignment="1">
      <alignment horizontal="center" wrapText="1"/>
    </xf>
    <xf numFmtId="0" fontId="21" fillId="0" borderId="0" xfId="0" applyFont="1" applyAlignment="1">
      <alignment horizontal="center" wrapText="1"/>
    </xf>
    <xf numFmtId="0" fontId="21" fillId="0" borderId="0" xfId="0" applyFont="1" applyAlignment="1">
      <alignment horizontal="center"/>
    </xf>
    <xf numFmtId="0" fontId="11" fillId="0" borderId="0" xfId="0" applyFont="1" applyAlignment="1">
      <alignment horizontal="center" vertical="center" wrapText="1"/>
    </xf>
    <xf numFmtId="0" fontId="1" fillId="0" borderId="0" xfId="0" applyFont="1" applyAlignment="1">
      <alignment horizontal="center" vertical="center"/>
    </xf>
    <xf numFmtId="0" fontId="16" fillId="0" borderId="0" xfId="0" applyFont="1" applyAlignment="1">
      <alignment vertical="center"/>
    </xf>
    <xf numFmtId="0" fontId="16" fillId="4" borderId="28" xfId="0" applyFont="1" applyFill="1" applyBorder="1" applyAlignment="1">
      <alignment vertical="center"/>
    </xf>
    <xf numFmtId="0" fontId="27" fillId="0" borderId="28" xfId="0" applyFont="1" applyBorder="1"/>
    <xf numFmtId="0" fontId="2" fillId="0" borderId="0" xfId="0" applyFont="1" applyAlignment="1">
      <alignment horizontal="center" vertical="center"/>
    </xf>
    <xf numFmtId="0" fontId="16" fillId="0" borderId="28" xfId="0" applyFont="1" applyBorder="1" applyAlignment="1">
      <alignment horizontal="center" vertical="center"/>
    </xf>
    <xf numFmtId="0" fontId="33" fillId="0" borderId="0" xfId="0" applyFont="1" applyAlignment="1">
      <alignment horizontal="left" vertical="center"/>
    </xf>
    <xf numFmtId="0" fontId="26" fillId="2" borderId="0" xfId="0" applyFont="1" applyFill="1" applyAlignment="1">
      <alignment horizontal="center" vertical="center"/>
    </xf>
    <xf numFmtId="0" fontId="62" fillId="0" borderId="28" xfId="0" applyFont="1" applyBorder="1"/>
  </cellXfs>
  <cellStyles count="1">
    <cellStyle name="Normal" xfId="0" builtinId="0"/>
  </cellStyles>
  <dxfs count="8">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1009650</xdr:colOff>
      <xdr:row>1</xdr:row>
      <xdr:rowOff>38100</xdr:rowOff>
    </xdr:from>
    <xdr:ext cx="3476625" cy="11239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85875" y="247650"/>
          <a:ext cx="3476625" cy="11239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304800</xdr:colOff>
      <xdr:row>1</xdr:row>
      <xdr:rowOff>38100</xdr:rowOff>
    </xdr:from>
    <xdr:ext cx="2247900" cy="609600"/>
    <xdr:pic>
      <xdr:nvPicPr>
        <xdr:cNvPr id="2" name="image3.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219075</xdr:colOff>
      <xdr:row>1</xdr:row>
      <xdr:rowOff>142875</xdr:rowOff>
    </xdr:from>
    <xdr:ext cx="2247900" cy="609600"/>
    <xdr:pic>
      <xdr:nvPicPr>
        <xdr:cNvPr id="2" name="image2.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819150" y="342900"/>
          <a:ext cx="2247900" cy="609600"/>
        </a:xfrm>
        <a:prstGeom prst="rect">
          <a:avLst/>
        </a:prstGeom>
        <a:noFill/>
      </xdr:spPr>
    </xdr:pic>
    <xdr:clientData fLocksWithSheet="0"/>
  </xdr:oneCellAnchor>
  <xdr:oneCellAnchor>
    <xdr:from>
      <xdr:col>33</xdr:col>
      <xdr:colOff>104775</xdr:colOff>
      <xdr:row>1</xdr:row>
      <xdr:rowOff>142875</xdr:rowOff>
    </xdr:from>
    <xdr:ext cx="1590675" cy="704850"/>
    <xdr:pic>
      <xdr:nvPicPr>
        <xdr:cNvPr id="3" name="image3.png" title="Image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17268825" y="342900"/>
          <a:ext cx="1590675" cy="704850"/>
        </a:xfrm>
        <a:prstGeom prst="rect">
          <a:avLst/>
        </a:prstGeom>
        <a:noFill/>
      </xdr:spPr>
    </xdr:pic>
    <xdr:clientData fLocksWithSheet="0"/>
  </xdr:oneCellAnchor>
  <xdr:oneCellAnchor>
    <xdr:from>
      <xdr:col>1</xdr:col>
      <xdr:colOff>219075</xdr:colOff>
      <xdr:row>1</xdr:row>
      <xdr:rowOff>142875</xdr:rowOff>
    </xdr:from>
    <xdr:ext cx="2247900" cy="609600"/>
    <xdr:pic>
      <xdr:nvPicPr>
        <xdr:cNvPr id="4" name="image2.png" title="Imagen">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xfrm>
          <a:off x="819150" y="342900"/>
          <a:ext cx="2247900" cy="609600"/>
        </a:xfrm>
        <a:prstGeom prst="rect">
          <a:avLst/>
        </a:prstGeom>
        <a:noFill/>
      </xdr:spPr>
    </xdr:pic>
    <xdr:clientData fLocksWithSheet="0"/>
  </xdr:oneCellAnchor>
  <xdr:oneCellAnchor>
    <xdr:from>
      <xdr:col>33</xdr:col>
      <xdr:colOff>104775</xdr:colOff>
      <xdr:row>1</xdr:row>
      <xdr:rowOff>142875</xdr:rowOff>
    </xdr:from>
    <xdr:ext cx="1590675" cy="704850"/>
    <xdr:pic>
      <xdr:nvPicPr>
        <xdr:cNvPr id="5" name="image3.png" title="Imagen">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2" cstate="print"/>
        <a:stretch>
          <a:fillRect/>
        </a:stretch>
      </xdr:blipFill>
      <xdr:spPr>
        <a:xfrm>
          <a:off x="17268825" y="342900"/>
          <a:ext cx="1590675" cy="7048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47625</xdr:colOff>
      <xdr:row>1</xdr:row>
      <xdr:rowOff>38100</xdr:rowOff>
    </xdr:from>
    <xdr:ext cx="2247900" cy="609600"/>
    <xdr:pic>
      <xdr:nvPicPr>
        <xdr:cNvPr id="2" name="image3.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47625</xdr:colOff>
      <xdr:row>1</xdr:row>
      <xdr:rowOff>38100</xdr:rowOff>
    </xdr:from>
    <xdr:to>
      <xdr:col>5</xdr:col>
      <xdr:colOff>381000</xdr:colOff>
      <xdr:row>3</xdr:row>
      <xdr:rowOff>19050</xdr:rowOff>
    </xdr:to>
    <xdr:pic>
      <xdr:nvPicPr>
        <xdr:cNvPr id="6145" name="image3.png">
          <a:extLst>
            <a:ext uri="{FF2B5EF4-FFF2-40B4-BE49-F238E27FC236}">
              <a16:creationId xmlns:a16="http://schemas.microsoft.com/office/drawing/2014/main" id="{00000000-0008-0000-0200-00000118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 y="352425"/>
          <a:ext cx="2247900" cy="6096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xdr:col>
      <xdr:colOff>47625</xdr:colOff>
      <xdr:row>1</xdr:row>
      <xdr:rowOff>38100</xdr:rowOff>
    </xdr:from>
    <xdr:to>
      <xdr:col>5</xdr:col>
      <xdr:colOff>381000</xdr:colOff>
      <xdr:row>3</xdr:row>
      <xdr:rowOff>19050</xdr:rowOff>
    </xdr:to>
    <xdr:pic>
      <xdr:nvPicPr>
        <xdr:cNvPr id="6146" name="Picture 2">
          <a:extLst>
            <a:ext uri="{FF2B5EF4-FFF2-40B4-BE49-F238E27FC236}">
              <a16:creationId xmlns:a16="http://schemas.microsoft.com/office/drawing/2014/main" id="{00000000-0008-0000-0200-00000218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 y="352425"/>
          <a:ext cx="2247900" cy="6096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5</xdr:col>
      <xdr:colOff>581025</xdr:colOff>
      <xdr:row>1</xdr:row>
      <xdr:rowOff>57150</xdr:rowOff>
    </xdr:from>
    <xdr:ext cx="1590675" cy="704850"/>
    <xdr:pic>
      <xdr:nvPicPr>
        <xdr:cNvPr id="8" name="image3.png" title="Imagen">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xfrm>
          <a:off x="3438525" y="371475"/>
          <a:ext cx="1590675" cy="7048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733425</xdr:colOff>
      <xdr:row>1</xdr:row>
      <xdr:rowOff>57150</xdr:rowOff>
    </xdr:from>
    <xdr:ext cx="2247900" cy="609600"/>
    <xdr:pic>
      <xdr:nvPicPr>
        <xdr:cNvPr id="2" name="image4.png" title="Imagen">
          <a:extLst>
            <a:ext uri="{FF2B5EF4-FFF2-40B4-BE49-F238E27FC236}">
              <a16:creationId xmlns:a16="http://schemas.microsoft.com/office/drawing/2014/main" id="{48915036-9B54-489F-8004-96DB8F00E470}"/>
            </a:ext>
          </a:extLst>
        </xdr:cNvPr>
        <xdr:cNvPicPr preferRelativeResize="0"/>
      </xdr:nvPicPr>
      <xdr:blipFill>
        <a:blip xmlns:r="http://schemas.openxmlformats.org/officeDocument/2006/relationships" r:embed="rId1" cstate="print"/>
        <a:stretch>
          <a:fillRect/>
        </a:stretch>
      </xdr:blipFill>
      <xdr:spPr>
        <a:xfrm>
          <a:off x="733425" y="219075"/>
          <a:ext cx="2247900" cy="609600"/>
        </a:xfrm>
        <a:prstGeom prst="rect">
          <a:avLst/>
        </a:prstGeom>
        <a:noFill/>
      </xdr:spPr>
    </xdr:pic>
    <xdr:clientData fLocksWithSheet="0"/>
  </xdr:oneCellAnchor>
  <xdr:oneCellAnchor>
    <xdr:from>
      <xdr:col>16</xdr:col>
      <xdr:colOff>609600</xdr:colOff>
      <xdr:row>1</xdr:row>
      <xdr:rowOff>9525</xdr:rowOff>
    </xdr:from>
    <xdr:ext cx="1590675" cy="704850"/>
    <xdr:pic>
      <xdr:nvPicPr>
        <xdr:cNvPr id="3" name="image5.png" title="Imagen">
          <a:extLst>
            <a:ext uri="{FF2B5EF4-FFF2-40B4-BE49-F238E27FC236}">
              <a16:creationId xmlns:a16="http://schemas.microsoft.com/office/drawing/2014/main" id="{470E1446-9906-41BB-9831-7917C3830DE1}"/>
            </a:ext>
            <a:ext uri="{147F2762-F138-4A5C-976F-8EAC2B608ADB}">
              <a16:predDERef xmlns:a16="http://schemas.microsoft.com/office/drawing/2014/main" pred="{48915036-9B54-489F-8004-96DB8F00E470}"/>
            </a:ext>
          </a:extLst>
        </xdr:cNvPr>
        <xdr:cNvPicPr preferRelativeResize="0"/>
      </xdr:nvPicPr>
      <xdr:blipFill>
        <a:blip xmlns:r="http://schemas.openxmlformats.org/officeDocument/2006/relationships" r:embed="rId2" cstate="print"/>
        <a:stretch>
          <a:fillRect/>
        </a:stretch>
      </xdr:blipFill>
      <xdr:spPr>
        <a:xfrm>
          <a:off x="21316950" y="171450"/>
          <a:ext cx="1590675" cy="704850"/>
        </a:xfrm>
        <a:prstGeom prst="rect">
          <a:avLst/>
        </a:prstGeom>
        <a:noFill/>
      </xdr:spPr>
    </xdr:pic>
    <xdr:clientData fLocksWithSheet="0"/>
  </xdr:oneCellAnchor>
  <xdr:oneCellAnchor>
    <xdr:from>
      <xdr:col>0</xdr:col>
      <xdr:colOff>733425</xdr:colOff>
      <xdr:row>1</xdr:row>
      <xdr:rowOff>57150</xdr:rowOff>
    </xdr:from>
    <xdr:ext cx="2247900" cy="609600"/>
    <xdr:pic>
      <xdr:nvPicPr>
        <xdr:cNvPr id="4" name="image1.png" title="Imagen">
          <a:extLst>
            <a:ext uri="{FF2B5EF4-FFF2-40B4-BE49-F238E27FC236}">
              <a16:creationId xmlns:a16="http://schemas.microsoft.com/office/drawing/2014/main" id="{0E4C0265-B2C9-4961-8CC1-A9B627171FA0}"/>
            </a:ext>
            <a:ext uri="{147F2762-F138-4A5C-976F-8EAC2B608ADB}">
              <a16:predDERef xmlns:a16="http://schemas.microsoft.com/office/drawing/2014/main" pred="{470E1446-9906-41BB-9831-7917C3830DE1}"/>
            </a:ext>
          </a:extLst>
        </xdr:cNvPr>
        <xdr:cNvPicPr preferRelativeResize="0"/>
      </xdr:nvPicPr>
      <xdr:blipFill>
        <a:blip xmlns:r="http://schemas.openxmlformats.org/officeDocument/2006/relationships" r:embed="rId1" cstate="print"/>
        <a:stretch>
          <a:fillRect/>
        </a:stretch>
      </xdr:blipFill>
      <xdr:spPr>
        <a:xfrm>
          <a:off x="733425" y="219075"/>
          <a:ext cx="2247900" cy="609600"/>
        </a:xfrm>
        <a:prstGeom prst="rect">
          <a:avLst/>
        </a:prstGeom>
        <a:noFill/>
      </xdr:spPr>
    </xdr:pic>
    <xdr:clientData fLocksWithSheet="0"/>
  </xdr:oneCellAnchor>
  <xdr:oneCellAnchor>
    <xdr:from>
      <xdr:col>6</xdr:col>
      <xdr:colOff>1123950</xdr:colOff>
      <xdr:row>1</xdr:row>
      <xdr:rowOff>9525</xdr:rowOff>
    </xdr:from>
    <xdr:ext cx="1590675" cy="704850"/>
    <xdr:pic>
      <xdr:nvPicPr>
        <xdr:cNvPr id="5" name="image2.png" title="Imagen">
          <a:extLst>
            <a:ext uri="{FF2B5EF4-FFF2-40B4-BE49-F238E27FC236}">
              <a16:creationId xmlns:a16="http://schemas.microsoft.com/office/drawing/2014/main" id="{2BB98582-5F0B-45B0-9A46-B88600CEDEB1}"/>
            </a:ext>
            <a:ext uri="{147F2762-F138-4A5C-976F-8EAC2B608ADB}">
              <a16:predDERef xmlns:a16="http://schemas.microsoft.com/office/drawing/2014/main" pred="{0E4C0265-B2C9-4961-8CC1-A9B627171FA0}"/>
            </a:ext>
          </a:extLst>
        </xdr:cNvPr>
        <xdr:cNvPicPr preferRelativeResize="0"/>
      </xdr:nvPicPr>
      <xdr:blipFill>
        <a:blip xmlns:r="http://schemas.openxmlformats.org/officeDocument/2006/relationships" r:embed="rId2" cstate="print"/>
        <a:stretch>
          <a:fillRect/>
        </a:stretch>
      </xdr:blipFill>
      <xdr:spPr>
        <a:xfrm>
          <a:off x="9591675" y="171450"/>
          <a:ext cx="1590675" cy="704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12</xdr:col>
      <xdr:colOff>857250</xdr:colOff>
      <xdr:row>0</xdr:row>
      <xdr:rowOff>0</xdr:rowOff>
    </xdr:from>
    <xdr:ext cx="3419475" cy="2076450"/>
    <xdr:pic>
      <xdr:nvPicPr>
        <xdr:cNvPr id="3" name="image2.png" title="Imagen">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23202900" y="0"/>
          <a:ext cx="3419475" cy="20764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304800</xdr:colOff>
      <xdr:row>1</xdr:row>
      <xdr:rowOff>38100</xdr:rowOff>
    </xdr:from>
    <xdr:ext cx="2247900" cy="609600"/>
    <xdr:pic>
      <xdr:nvPicPr>
        <xdr:cNvPr id="2" name="image2.png" title="Imagen">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571500" y="352425"/>
          <a:ext cx="2247900" cy="609600"/>
        </a:xfrm>
        <a:prstGeom prst="rect">
          <a:avLst/>
        </a:prstGeom>
        <a:noFill/>
      </xdr:spPr>
    </xdr:pic>
    <xdr:clientData fLocksWithSheet="0"/>
  </xdr:oneCellAnchor>
  <xdr:oneCellAnchor>
    <xdr:from>
      <xdr:col>7</xdr:col>
      <xdr:colOff>85725</xdr:colOff>
      <xdr:row>0</xdr:row>
      <xdr:rowOff>314325</xdr:rowOff>
    </xdr:from>
    <xdr:ext cx="1590675" cy="704850"/>
    <xdr:pic>
      <xdr:nvPicPr>
        <xdr:cNvPr id="3" name="image3.png" title="Imagen">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9048750" y="314325"/>
          <a:ext cx="1590675" cy="7048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ESAJ%202026%20ANA%20OLVERA\PRESUPUESTO%20DE%20EGRESOS%202026\PRESUPUESTO%20SESAJ%202026%20AUTORIZADO\PRESUPUESTO%202026%20SESAJ%20SHP\SESAJ%20-%20Presupuesto%20APROBADO%20entreg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jorge.valdez/Desktop/SESAJ%202025%20ANA%20OLVERA/PRESUPUESTO%20DE%20EGRESOS%202026/Copia%20de%20SESAJ%20-%20Presupuesto%20aprobado%20Inicial_%20PAAAS%202026.xlsx" TargetMode="External"/><Relationship Id="rId1" Type="http://schemas.openxmlformats.org/officeDocument/2006/relationships/externalLinkPath" Target="/Users/jorge.valdez/Desktop/SESAJ%202025%20ANA%20OLVERA/PRESUPUESTO%20DE%20EGRESOS%202026/Copia%20de%20SESAJ%20-%20Presupuesto%20aprobado%20Inicial_%20PAAA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de Recalendarización"/>
      <sheetName val="Programa Anual de Adquisiciones"/>
      <sheetName val="LDU"/>
      <sheetName val="Resumen Ingresos"/>
      <sheetName val="Presupuesto por FF (Egresos)"/>
      <sheetName val="Plantilla Administrativa "/>
      <sheetName val="PAC"/>
      <sheetName val="Plantilla Docente"/>
      <sheetName val="Asimilados "/>
      <sheetName val="Partidas Especiales"/>
    </sheetNames>
    <sheetDataSet>
      <sheetData sheetId="0"/>
      <sheetData sheetId="1"/>
      <sheetData sheetId="2"/>
      <sheetData sheetId="3">
        <row r="7">
          <cell r="C7" t="str">
            <v>Secretaría Ejecutiva del Sistema Estatal Anticorrupción</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ato de Recalendarización"/>
      <sheetName val="LDU"/>
      <sheetName val="Resumen Ingresos"/>
      <sheetName val="Presupuesto por FF (Egresos)"/>
      <sheetName val="Programa Anual de Adquisiciones"/>
      <sheetName val="PAC"/>
      <sheetName val="Plantilla Administrativa"/>
      <sheetName val="Plantilla Docente"/>
      <sheetName val="Asimilados "/>
      <sheetName val="Partidas Especiales"/>
    </sheetNames>
    <sheetDataSet>
      <sheetData sheetId="0" refreshError="1"/>
      <sheetData sheetId="1" refreshError="1"/>
      <sheetData sheetId="2" refreshError="1">
        <row r="7">
          <cell r="C7" t="str">
            <v>Secretaría Ejecutiva del Sistema Estatal Anticorrupción</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51"/>
  <sheetViews>
    <sheetView tabSelected="1" topLeftCell="C1" workbookViewId="0">
      <selection activeCell="C2" sqref="C2"/>
    </sheetView>
  </sheetViews>
  <sheetFormatPr baseColWidth="10" defaultColWidth="11" defaultRowHeight="15.75" customHeight="1"/>
  <cols>
    <col min="1" max="1" width="3.59765625" customWidth="1"/>
    <col min="2" max="2" width="86.69921875" bestFit="1" customWidth="1"/>
    <col min="3" max="3" width="23.3984375" customWidth="1"/>
    <col min="4" max="17" width="25.09765625" customWidth="1"/>
    <col min="18" max="18" width="5.8984375" customWidth="1"/>
  </cols>
  <sheetData>
    <row r="1" spans="1:18" ht="16.5" customHeight="1">
      <c r="A1" s="335"/>
      <c r="C1" s="335"/>
      <c r="D1" s="335"/>
      <c r="E1" s="335"/>
      <c r="F1" s="335"/>
      <c r="G1" s="335"/>
      <c r="H1" s="335"/>
      <c r="I1" s="335"/>
      <c r="J1" s="335"/>
      <c r="K1" s="335"/>
      <c r="L1" s="335"/>
      <c r="M1" s="335"/>
      <c r="N1" s="335"/>
      <c r="O1" s="335"/>
      <c r="P1" s="335"/>
      <c r="Q1" s="335"/>
      <c r="R1" s="335"/>
    </row>
    <row r="2" spans="1:18" ht="32.25" customHeight="1">
      <c r="A2" s="335"/>
      <c r="B2" s="335"/>
      <c r="C2" s="335"/>
      <c r="D2" s="335"/>
      <c r="E2" s="335"/>
      <c r="F2" s="335"/>
      <c r="G2" s="336" t="s">
        <v>0</v>
      </c>
      <c r="H2" s="335"/>
      <c r="I2" s="335"/>
      <c r="J2" s="335"/>
      <c r="K2" s="335"/>
      <c r="L2" s="335"/>
      <c r="M2" s="335"/>
      <c r="N2" s="335"/>
      <c r="O2" s="335"/>
      <c r="P2" s="335"/>
      <c r="Q2" s="335"/>
      <c r="R2" s="335"/>
    </row>
    <row r="3" spans="1:18" ht="29.25" customHeight="1">
      <c r="A3" s="337"/>
      <c r="C3" s="337"/>
      <c r="D3" s="337"/>
      <c r="E3" s="337"/>
      <c r="F3" s="337"/>
      <c r="G3" s="338" t="s">
        <v>1</v>
      </c>
      <c r="H3" s="337"/>
      <c r="I3" s="337"/>
      <c r="J3" s="337"/>
      <c r="K3" s="337"/>
      <c r="L3" s="337"/>
      <c r="M3" s="337"/>
      <c r="N3" s="337"/>
      <c r="O3" s="337"/>
      <c r="P3" s="337"/>
      <c r="Q3" s="337"/>
      <c r="R3" s="337"/>
    </row>
    <row r="4" spans="1:18" ht="48" customHeight="1">
      <c r="A4" s="339"/>
      <c r="B4" s="340" t="s">
        <v>2</v>
      </c>
      <c r="C4" s="437" t="s">
        <v>3</v>
      </c>
      <c r="D4" s="437"/>
      <c r="E4" s="437"/>
      <c r="F4" s="437"/>
      <c r="G4" s="437"/>
      <c r="H4" s="341" t="s">
        <v>4</v>
      </c>
      <c r="I4" s="438" t="s">
        <v>5</v>
      </c>
      <c r="J4" s="438"/>
      <c r="K4" s="342"/>
      <c r="L4" s="342"/>
      <c r="M4" s="342"/>
      <c r="N4" s="342"/>
      <c r="O4" s="342"/>
      <c r="P4" s="343"/>
      <c r="Q4" s="343"/>
      <c r="R4" s="344"/>
    </row>
    <row r="5" spans="1:18" ht="21" customHeight="1" thickBot="1">
      <c r="A5" s="345"/>
      <c r="B5" s="346"/>
      <c r="C5" s="347"/>
      <c r="D5" s="347"/>
      <c r="E5" s="348"/>
      <c r="F5" s="348"/>
      <c r="G5" s="349"/>
      <c r="H5" s="344"/>
      <c r="I5" s="350"/>
      <c r="J5" s="351"/>
      <c r="K5" s="352"/>
      <c r="L5" s="353"/>
      <c r="M5" s="343"/>
      <c r="N5" s="343"/>
      <c r="O5" s="343"/>
      <c r="P5" s="343"/>
      <c r="Q5" s="343"/>
      <c r="R5" s="344"/>
    </row>
    <row r="6" spans="1:18" ht="35.25" customHeight="1">
      <c r="A6" s="354"/>
      <c r="B6" s="355" t="s">
        <v>6</v>
      </c>
      <c r="C6" s="356" t="s">
        <v>7</v>
      </c>
      <c r="D6" s="356" t="s">
        <v>8</v>
      </c>
      <c r="E6" s="356" t="s">
        <v>9</v>
      </c>
      <c r="F6" s="356" t="s">
        <v>10</v>
      </c>
      <c r="G6" s="356" t="s">
        <v>11</v>
      </c>
      <c r="H6" s="356" t="s">
        <v>12</v>
      </c>
      <c r="I6" s="356" t="s">
        <v>13</v>
      </c>
      <c r="J6" s="356" t="s">
        <v>14</v>
      </c>
      <c r="K6" s="356" t="s">
        <v>15</v>
      </c>
      <c r="L6" s="356" t="s">
        <v>16</v>
      </c>
      <c r="M6" s="356" t="s">
        <v>17</v>
      </c>
      <c r="N6" s="356" t="s">
        <v>18</v>
      </c>
      <c r="O6" s="356" t="s">
        <v>19</v>
      </c>
      <c r="P6" s="356" t="s">
        <v>20</v>
      </c>
      <c r="Q6" s="357" t="s">
        <v>21</v>
      </c>
      <c r="R6" s="358"/>
    </row>
    <row r="7" spans="1:18" ht="24" customHeight="1">
      <c r="A7" s="354"/>
      <c r="B7" s="430" t="s">
        <v>22</v>
      </c>
      <c r="C7" s="359" t="s">
        <v>23</v>
      </c>
      <c r="D7" s="360">
        <f>SUM(E7:P7)</f>
        <v>5031388.47</v>
      </c>
      <c r="E7" s="361">
        <v>792323</v>
      </c>
      <c r="F7" s="361">
        <v>380823</v>
      </c>
      <c r="G7" s="361">
        <v>422223</v>
      </c>
      <c r="H7" s="361">
        <v>380823</v>
      </c>
      <c r="I7" s="361">
        <v>380823</v>
      </c>
      <c r="J7" s="361">
        <v>380823</v>
      </c>
      <c r="K7" s="361">
        <v>380823</v>
      </c>
      <c r="L7" s="361">
        <v>389423</v>
      </c>
      <c r="M7" s="361">
        <v>380823</v>
      </c>
      <c r="N7" s="361">
        <v>380823</v>
      </c>
      <c r="O7" s="361">
        <v>380823</v>
      </c>
      <c r="P7" s="361">
        <v>380835.47</v>
      </c>
      <c r="Q7" s="362">
        <f t="shared" ref="Q7:Q54" si="0">+SUM(E7:P7)</f>
        <v>5031388.47</v>
      </c>
      <c r="R7" s="358"/>
    </row>
    <row r="8" spans="1:18" ht="24" customHeight="1">
      <c r="A8" s="354"/>
      <c r="B8" s="431"/>
      <c r="C8" s="359" t="s">
        <v>24</v>
      </c>
      <c r="D8" s="360">
        <f>SUM(E8:P8)</f>
        <v>5031388.47</v>
      </c>
      <c r="E8" s="361">
        <v>792323</v>
      </c>
      <c r="F8" s="361">
        <v>380823</v>
      </c>
      <c r="G8" s="361">
        <v>422223</v>
      </c>
      <c r="H8" s="361">
        <v>380823</v>
      </c>
      <c r="I8" s="361">
        <v>380823</v>
      </c>
      <c r="J8" s="361">
        <v>380823</v>
      </c>
      <c r="K8" s="361">
        <v>380823</v>
      </c>
      <c r="L8" s="361">
        <v>389423</v>
      </c>
      <c r="M8" s="361">
        <v>380823</v>
      </c>
      <c r="N8" s="361">
        <v>380823</v>
      </c>
      <c r="O8" s="361">
        <v>380823</v>
      </c>
      <c r="P8" s="361">
        <v>380835.47</v>
      </c>
      <c r="Q8" s="362">
        <f t="shared" si="0"/>
        <v>5031388.47</v>
      </c>
      <c r="R8" s="358"/>
    </row>
    <row r="9" spans="1:18" ht="24" customHeight="1" thickBot="1">
      <c r="A9" s="354"/>
      <c r="B9" s="432"/>
      <c r="C9" s="363" t="s">
        <v>25</v>
      </c>
      <c r="D9" s="364">
        <f>(D7-D8)</f>
        <v>0</v>
      </c>
      <c r="E9" s="364">
        <f t="shared" ref="E9:P9" si="1">(E8-E7)</f>
        <v>0</v>
      </c>
      <c r="F9" s="364">
        <f t="shared" si="1"/>
        <v>0</v>
      </c>
      <c r="G9" s="364">
        <f t="shared" si="1"/>
        <v>0</v>
      </c>
      <c r="H9" s="364">
        <f t="shared" si="1"/>
        <v>0</v>
      </c>
      <c r="I9" s="364">
        <f t="shared" si="1"/>
        <v>0</v>
      </c>
      <c r="J9" s="364">
        <f t="shared" si="1"/>
        <v>0</v>
      </c>
      <c r="K9" s="364">
        <f t="shared" si="1"/>
        <v>0</v>
      </c>
      <c r="L9" s="364">
        <f t="shared" si="1"/>
        <v>0</v>
      </c>
      <c r="M9" s="364">
        <f t="shared" si="1"/>
        <v>0</v>
      </c>
      <c r="N9" s="364">
        <f t="shared" si="1"/>
        <v>0</v>
      </c>
      <c r="O9" s="364">
        <f t="shared" si="1"/>
        <v>0</v>
      </c>
      <c r="P9" s="364">
        <f t="shared" si="1"/>
        <v>0</v>
      </c>
      <c r="Q9" s="365">
        <f t="shared" si="0"/>
        <v>0</v>
      </c>
      <c r="R9" s="358"/>
    </row>
    <row r="10" spans="1:18" ht="24" customHeight="1">
      <c r="A10" s="354"/>
      <c r="B10" s="430" t="s">
        <v>26</v>
      </c>
      <c r="C10" s="359" t="s">
        <v>23</v>
      </c>
      <c r="D10" s="360">
        <v>600</v>
      </c>
      <c r="E10" s="361">
        <v>0</v>
      </c>
      <c r="F10" s="361">
        <v>600</v>
      </c>
      <c r="G10" s="361">
        <v>0</v>
      </c>
      <c r="H10" s="361">
        <v>0</v>
      </c>
      <c r="I10" s="361">
        <v>0</v>
      </c>
      <c r="J10" s="361">
        <v>0</v>
      </c>
      <c r="K10" s="361">
        <v>0</v>
      </c>
      <c r="L10" s="361">
        <v>0</v>
      </c>
      <c r="M10" s="361">
        <v>0</v>
      </c>
      <c r="N10" s="361">
        <v>0</v>
      </c>
      <c r="O10" s="361">
        <v>0</v>
      </c>
      <c r="P10" s="361">
        <v>0</v>
      </c>
      <c r="Q10" s="362">
        <f t="shared" si="0"/>
        <v>600</v>
      </c>
      <c r="R10" s="358"/>
    </row>
    <row r="11" spans="1:18" ht="24" customHeight="1">
      <c r="A11" s="354"/>
      <c r="B11" s="431"/>
      <c r="C11" s="359" t="s">
        <v>24</v>
      </c>
      <c r="D11" s="360">
        <v>600</v>
      </c>
      <c r="E11" s="361">
        <v>0</v>
      </c>
      <c r="F11" s="361">
        <v>600</v>
      </c>
      <c r="G11" s="361">
        <v>0</v>
      </c>
      <c r="H11" s="361">
        <v>0</v>
      </c>
      <c r="I11" s="361">
        <v>0</v>
      </c>
      <c r="J11" s="361">
        <v>0</v>
      </c>
      <c r="K11" s="360">
        <v>0</v>
      </c>
      <c r="L11" s="360">
        <v>0</v>
      </c>
      <c r="M11" s="360">
        <v>0</v>
      </c>
      <c r="N11" s="360">
        <v>0</v>
      </c>
      <c r="O11" s="360">
        <v>0</v>
      </c>
      <c r="P11" s="360">
        <v>0</v>
      </c>
      <c r="Q11" s="362">
        <f t="shared" si="0"/>
        <v>600</v>
      </c>
      <c r="R11" s="358"/>
    </row>
    <row r="12" spans="1:18" ht="24" customHeight="1" thickBot="1">
      <c r="A12" s="354"/>
      <c r="B12" s="432"/>
      <c r="C12" s="363" t="s">
        <v>25</v>
      </c>
      <c r="D12" s="364">
        <f>(D10-D11)</f>
        <v>0</v>
      </c>
      <c r="E12" s="364">
        <f t="shared" ref="E12:P12" si="2">(E11-E10)</f>
        <v>0</v>
      </c>
      <c r="F12" s="364">
        <f t="shared" si="2"/>
        <v>0</v>
      </c>
      <c r="G12" s="364">
        <f t="shared" si="2"/>
        <v>0</v>
      </c>
      <c r="H12" s="364">
        <f t="shared" si="2"/>
        <v>0</v>
      </c>
      <c r="I12" s="364">
        <f t="shared" si="2"/>
        <v>0</v>
      </c>
      <c r="J12" s="364">
        <f t="shared" si="2"/>
        <v>0</v>
      </c>
      <c r="K12" s="364">
        <f t="shared" si="2"/>
        <v>0</v>
      </c>
      <c r="L12" s="364">
        <f t="shared" si="2"/>
        <v>0</v>
      </c>
      <c r="M12" s="364">
        <f t="shared" si="2"/>
        <v>0</v>
      </c>
      <c r="N12" s="364">
        <f t="shared" si="2"/>
        <v>0</v>
      </c>
      <c r="O12" s="364">
        <f t="shared" si="2"/>
        <v>0</v>
      </c>
      <c r="P12" s="364">
        <f t="shared" si="2"/>
        <v>0</v>
      </c>
      <c r="Q12" s="365">
        <f t="shared" si="0"/>
        <v>0</v>
      </c>
      <c r="R12" s="358"/>
    </row>
    <row r="13" spans="1:18" ht="24" customHeight="1">
      <c r="A13" s="354"/>
      <c r="B13" s="430" t="s">
        <v>27</v>
      </c>
      <c r="C13" s="359" t="s">
        <v>23</v>
      </c>
      <c r="D13" s="360">
        <v>125100</v>
      </c>
      <c r="E13" s="361">
        <v>125100</v>
      </c>
      <c r="F13" s="361">
        <v>0</v>
      </c>
      <c r="G13" s="361">
        <v>0</v>
      </c>
      <c r="H13" s="361">
        <v>0</v>
      </c>
      <c r="I13" s="361">
        <v>0</v>
      </c>
      <c r="J13" s="361">
        <v>0</v>
      </c>
      <c r="K13" s="361">
        <v>0</v>
      </c>
      <c r="L13" s="361">
        <v>0</v>
      </c>
      <c r="M13" s="361">
        <v>0</v>
      </c>
      <c r="N13" s="361">
        <v>0</v>
      </c>
      <c r="O13" s="361">
        <v>0</v>
      </c>
      <c r="P13" s="361">
        <v>0</v>
      </c>
      <c r="Q13" s="362">
        <f t="shared" si="0"/>
        <v>125100</v>
      </c>
      <c r="R13" s="358"/>
    </row>
    <row r="14" spans="1:18" ht="24" customHeight="1">
      <c r="A14" s="354"/>
      <c r="B14" s="431"/>
      <c r="C14" s="359" t="s">
        <v>24</v>
      </c>
      <c r="D14" s="360">
        <v>125100</v>
      </c>
      <c r="E14" s="360">
        <v>125100</v>
      </c>
      <c r="F14" s="360">
        <v>0</v>
      </c>
      <c r="G14" s="360">
        <v>0</v>
      </c>
      <c r="H14" s="360">
        <v>0</v>
      </c>
      <c r="I14" s="360">
        <v>0</v>
      </c>
      <c r="J14" s="360">
        <v>0</v>
      </c>
      <c r="K14" s="360">
        <v>0</v>
      </c>
      <c r="L14" s="360">
        <v>0</v>
      </c>
      <c r="M14" s="360">
        <v>0</v>
      </c>
      <c r="N14" s="360">
        <v>0</v>
      </c>
      <c r="O14" s="360">
        <v>0</v>
      </c>
      <c r="P14" s="360">
        <v>0</v>
      </c>
      <c r="Q14" s="362">
        <f t="shared" si="0"/>
        <v>125100</v>
      </c>
      <c r="R14" s="358"/>
    </row>
    <row r="15" spans="1:18" ht="24" customHeight="1" thickBot="1">
      <c r="A15" s="354"/>
      <c r="B15" s="432"/>
      <c r="C15" s="363" t="s">
        <v>25</v>
      </c>
      <c r="D15" s="364">
        <f>(D13-D14)</f>
        <v>0</v>
      </c>
      <c r="E15" s="364">
        <f t="shared" ref="E15:P15" si="3">(E14-E13)</f>
        <v>0</v>
      </c>
      <c r="F15" s="364">
        <f t="shared" si="3"/>
        <v>0</v>
      </c>
      <c r="G15" s="364">
        <f t="shared" si="3"/>
        <v>0</v>
      </c>
      <c r="H15" s="364">
        <f t="shared" si="3"/>
        <v>0</v>
      </c>
      <c r="I15" s="364">
        <f t="shared" si="3"/>
        <v>0</v>
      </c>
      <c r="J15" s="364">
        <f t="shared" si="3"/>
        <v>0</v>
      </c>
      <c r="K15" s="364">
        <f t="shared" si="3"/>
        <v>0</v>
      </c>
      <c r="L15" s="364">
        <f t="shared" si="3"/>
        <v>0</v>
      </c>
      <c r="M15" s="364">
        <f t="shared" si="3"/>
        <v>0</v>
      </c>
      <c r="N15" s="364">
        <f t="shared" si="3"/>
        <v>0</v>
      </c>
      <c r="O15" s="364">
        <f t="shared" si="3"/>
        <v>0</v>
      </c>
      <c r="P15" s="364">
        <f t="shared" si="3"/>
        <v>0</v>
      </c>
      <c r="Q15" s="365">
        <f t="shared" si="0"/>
        <v>0</v>
      </c>
      <c r="R15" s="358"/>
    </row>
    <row r="16" spans="1:18" ht="24" customHeight="1">
      <c r="A16" s="354"/>
      <c r="B16" s="430" t="s">
        <v>28</v>
      </c>
      <c r="C16" s="359" t="s">
        <v>23</v>
      </c>
      <c r="D16" s="360">
        <f>SUM(E16:P16)</f>
        <v>5234008.97</v>
      </c>
      <c r="E16" s="361">
        <v>802730</v>
      </c>
      <c r="F16" s="361">
        <v>398126</v>
      </c>
      <c r="G16" s="361">
        <v>438626</v>
      </c>
      <c r="H16" s="361">
        <v>398126</v>
      </c>
      <c r="I16" s="361">
        <v>398126</v>
      </c>
      <c r="J16" s="361">
        <v>398126</v>
      </c>
      <c r="K16" s="361">
        <v>398126</v>
      </c>
      <c r="L16" s="361">
        <v>409526</v>
      </c>
      <c r="M16" s="361">
        <v>398126</v>
      </c>
      <c r="N16" s="361">
        <v>398126</v>
      </c>
      <c r="O16" s="361">
        <v>398126</v>
      </c>
      <c r="P16" s="361">
        <v>398118.97</v>
      </c>
      <c r="Q16" s="362">
        <f t="shared" si="0"/>
        <v>5234008.97</v>
      </c>
      <c r="R16" s="358"/>
    </row>
    <row r="17" spans="1:18" ht="24" customHeight="1">
      <c r="A17" s="354"/>
      <c r="B17" s="431"/>
      <c r="C17" s="359" t="s">
        <v>24</v>
      </c>
      <c r="D17" s="360">
        <f>SUM(E17:P17)</f>
        <v>5234008.97</v>
      </c>
      <c r="E17" s="361">
        <v>802730</v>
      </c>
      <c r="F17" s="361">
        <v>398126</v>
      </c>
      <c r="G17" s="361">
        <v>438626</v>
      </c>
      <c r="H17" s="361">
        <v>398126</v>
      </c>
      <c r="I17" s="361">
        <v>398126</v>
      </c>
      <c r="J17" s="361">
        <v>398126</v>
      </c>
      <c r="K17" s="361">
        <v>398126</v>
      </c>
      <c r="L17" s="361">
        <v>409526</v>
      </c>
      <c r="M17" s="361">
        <v>398126</v>
      </c>
      <c r="N17" s="361">
        <v>398126</v>
      </c>
      <c r="O17" s="361">
        <v>398126</v>
      </c>
      <c r="P17" s="361">
        <v>398118.97</v>
      </c>
      <c r="Q17" s="362">
        <f t="shared" si="0"/>
        <v>5234008.97</v>
      </c>
      <c r="R17" s="358"/>
    </row>
    <row r="18" spans="1:18" ht="24" customHeight="1" thickBot="1">
      <c r="A18" s="354"/>
      <c r="B18" s="432"/>
      <c r="C18" s="363" t="s">
        <v>25</v>
      </c>
      <c r="D18" s="364">
        <f>(D16-D17)</f>
        <v>0</v>
      </c>
      <c r="E18" s="364">
        <f t="shared" ref="E18:P18" si="4">(E17-E16)</f>
        <v>0</v>
      </c>
      <c r="F18" s="364">
        <f t="shared" si="4"/>
        <v>0</v>
      </c>
      <c r="G18" s="364">
        <f t="shared" si="4"/>
        <v>0</v>
      </c>
      <c r="H18" s="364">
        <f t="shared" si="4"/>
        <v>0</v>
      </c>
      <c r="I18" s="364">
        <f t="shared" si="4"/>
        <v>0</v>
      </c>
      <c r="J18" s="364">
        <f t="shared" si="4"/>
        <v>0</v>
      </c>
      <c r="K18" s="364">
        <f t="shared" si="4"/>
        <v>0</v>
      </c>
      <c r="L18" s="364">
        <f t="shared" si="4"/>
        <v>0</v>
      </c>
      <c r="M18" s="364">
        <f t="shared" si="4"/>
        <v>0</v>
      </c>
      <c r="N18" s="364">
        <f t="shared" si="4"/>
        <v>0</v>
      </c>
      <c r="O18" s="364">
        <f t="shared" si="4"/>
        <v>0</v>
      </c>
      <c r="P18" s="364">
        <f t="shared" si="4"/>
        <v>0</v>
      </c>
      <c r="Q18" s="365">
        <f t="shared" si="0"/>
        <v>0</v>
      </c>
      <c r="R18" s="358"/>
    </row>
    <row r="19" spans="1:18" ht="24" customHeight="1">
      <c r="A19" s="354"/>
      <c r="B19" s="430" t="s">
        <v>29</v>
      </c>
      <c r="C19" s="359" t="s">
        <v>23</v>
      </c>
      <c r="D19" s="360">
        <f>SUM(E19:P19)</f>
        <v>4500</v>
      </c>
      <c r="E19" s="361">
        <v>3000</v>
      </c>
      <c r="F19" s="361">
        <v>1500</v>
      </c>
      <c r="G19" s="361">
        <v>0</v>
      </c>
      <c r="H19" s="361">
        <v>0</v>
      </c>
      <c r="I19" s="361">
        <v>0</v>
      </c>
      <c r="J19" s="361">
        <v>0</v>
      </c>
      <c r="K19" s="361">
        <v>0</v>
      </c>
      <c r="L19" s="361">
        <v>0</v>
      </c>
      <c r="M19" s="361">
        <v>0</v>
      </c>
      <c r="N19" s="361">
        <v>0</v>
      </c>
      <c r="O19" s="361">
        <v>0</v>
      </c>
      <c r="P19" s="361">
        <v>0</v>
      </c>
      <c r="Q19" s="361">
        <v>4500</v>
      </c>
      <c r="R19" s="358"/>
    </row>
    <row r="20" spans="1:18" ht="24" customHeight="1">
      <c r="A20" s="354"/>
      <c r="B20" s="431"/>
      <c r="C20" s="359" t="s">
        <v>24</v>
      </c>
      <c r="D20" s="360">
        <f>SUM(E20:P20)</f>
        <v>4500</v>
      </c>
      <c r="E20" s="361">
        <v>3000</v>
      </c>
      <c r="F20" s="361">
        <v>1500</v>
      </c>
      <c r="G20" s="361">
        <v>0</v>
      </c>
      <c r="H20" s="361">
        <v>0</v>
      </c>
      <c r="I20" s="361">
        <v>0</v>
      </c>
      <c r="J20" s="361">
        <v>0</v>
      </c>
      <c r="K20" s="361">
        <v>0</v>
      </c>
      <c r="L20" s="361">
        <v>0</v>
      </c>
      <c r="M20" s="361">
        <v>0</v>
      </c>
      <c r="N20" s="361">
        <v>0</v>
      </c>
      <c r="O20" s="361">
        <v>0</v>
      </c>
      <c r="P20" s="361">
        <v>0</v>
      </c>
      <c r="Q20" s="362">
        <f t="shared" si="0"/>
        <v>4500</v>
      </c>
      <c r="R20" s="358"/>
    </row>
    <row r="21" spans="1:18" ht="24" customHeight="1" thickBot="1">
      <c r="A21" s="354"/>
      <c r="B21" s="432"/>
      <c r="C21" s="363" t="s">
        <v>25</v>
      </c>
      <c r="D21" s="364">
        <f>(D19-D20)</f>
        <v>0</v>
      </c>
      <c r="E21" s="364">
        <f t="shared" ref="E21:P21" si="5">(E20-E19)</f>
        <v>0</v>
      </c>
      <c r="F21" s="364">
        <f t="shared" si="5"/>
        <v>0</v>
      </c>
      <c r="G21" s="364">
        <f t="shared" si="5"/>
        <v>0</v>
      </c>
      <c r="H21" s="364">
        <f t="shared" si="5"/>
        <v>0</v>
      </c>
      <c r="I21" s="364">
        <f t="shared" si="5"/>
        <v>0</v>
      </c>
      <c r="J21" s="364">
        <f t="shared" si="5"/>
        <v>0</v>
      </c>
      <c r="K21" s="364">
        <f t="shared" si="5"/>
        <v>0</v>
      </c>
      <c r="L21" s="364">
        <f t="shared" si="5"/>
        <v>0</v>
      </c>
      <c r="M21" s="364">
        <f t="shared" si="5"/>
        <v>0</v>
      </c>
      <c r="N21" s="364">
        <f t="shared" si="5"/>
        <v>0</v>
      </c>
      <c r="O21" s="364">
        <f t="shared" si="5"/>
        <v>0</v>
      </c>
      <c r="P21" s="364">
        <f t="shared" si="5"/>
        <v>0</v>
      </c>
      <c r="Q21" s="365">
        <f t="shared" si="0"/>
        <v>0</v>
      </c>
      <c r="R21" s="358"/>
    </row>
    <row r="22" spans="1:18" ht="24" customHeight="1">
      <c r="A22" s="354"/>
      <c r="B22" s="430" t="s">
        <v>30</v>
      </c>
      <c r="C22" s="366" t="s">
        <v>23</v>
      </c>
      <c r="D22" s="367">
        <f>SUM(E22:P22)</f>
        <v>1624970</v>
      </c>
      <c r="E22" s="361">
        <v>275000</v>
      </c>
      <c r="F22" s="361">
        <v>345500</v>
      </c>
      <c r="G22" s="361">
        <v>1004470</v>
      </c>
      <c r="H22" s="361">
        <v>0</v>
      </c>
      <c r="I22" s="361">
        <v>0</v>
      </c>
      <c r="J22" s="361">
        <v>0</v>
      </c>
      <c r="K22" s="361">
        <v>0</v>
      </c>
      <c r="L22" s="361">
        <v>0</v>
      </c>
      <c r="M22" s="361">
        <v>0</v>
      </c>
      <c r="N22" s="361">
        <v>0</v>
      </c>
      <c r="O22" s="361">
        <v>0</v>
      </c>
      <c r="P22" s="361">
        <v>0</v>
      </c>
      <c r="Q22" s="368">
        <f t="shared" si="0"/>
        <v>1624970</v>
      </c>
      <c r="R22" s="358"/>
    </row>
    <row r="23" spans="1:18" ht="24" customHeight="1">
      <c r="A23" s="354"/>
      <c r="B23" s="431"/>
      <c r="C23" s="359" t="s">
        <v>24</v>
      </c>
      <c r="D23" s="367">
        <f>SUM(E23:P23)</f>
        <v>1624970</v>
      </c>
      <c r="E23" s="361">
        <v>275000</v>
      </c>
      <c r="F23" s="361">
        <v>345500</v>
      </c>
      <c r="G23" s="361">
        <v>1004470</v>
      </c>
      <c r="H23" s="361">
        <v>0</v>
      </c>
      <c r="I23" s="361">
        <v>0</v>
      </c>
      <c r="J23" s="361">
        <v>0</v>
      </c>
      <c r="K23" s="361">
        <v>0</v>
      </c>
      <c r="L23" s="361">
        <v>0</v>
      </c>
      <c r="M23" s="361">
        <v>0</v>
      </c>
      <c r="N23" s="361">
        <v>0</v>
      </c>
      <c r="O23" s="361">
        <v>0</v>
      </c>
      <c r="P23" s="361">
        <v>0</v>
      </c>
      <c r="Q23" s="362">
        <f t="shared" si="0"/>
        <v>1624970</v>
      </c>
      <c r="R23" s="358"/>
    </row>
    <row r="24" spans="1:18" ht="24" customHeight="1" thickBot="1">
      <c r="A24" s="354"/>
      <c r="B24" s="432"/>
      <c r="C24" s="363" t="s">
        <v>25</v>
      </c>
      <c r="D24" s="364">
        <f>(D22-D23)</f>
        <v>0</v>
      </c>
      <c r="E24" s="364">
        <f t="shared" ref="E24:P24" si="6">(E23-E22)</f>
        <v>0</v>
      </c>
      <c r="F24" s="364">
        <f t="shared" si="6"/>
        <v>0</v>
      </c>
      <c r="G24" s="364">
        <f t="shared" si="6"/>
        <v>0</v>
      </c>
      <c r="H24" s="364">
        <f t="shared" si="6"/>
        <v>0</v>
      </c>
      <c r="I24" s="364">
        <f t="shared" si="6"/>
        <v>0</v>
      </c>
      <c r="J24" s="364">
        <f t="shared" si="6"/>
        <v>0</v>
      </c>
      <c r="K24" s="364">
        <f t="shared" si="6"/>
        <v>0</v>
      </c>
      <c r="L24" s="364">
        <f t="shared" si="6"/>
        <v>0</v>
      </c>
      <c r="M24" s="364">
        <f t="shared" si="6"/>
        <v>0</v>
      </c>
      <c r="N24" s="364">
        <f t="shared" si="6"/>
        <v>0</v>
      </c>
      <c r="O24" s="364">
        <f t="shared" si="6"/>
        <v>0</v>
      </c>
      <c r="P24" s="364">
        <f t="shared" si="6"/>
        <v>0</v>
      </c>
      <c r="Q24" s="365">
        <f t="shared" si="0"/>
        <v>0</v>
      </c>
      <c r="R24" s="358"/>
    </row>
    <row r="25" spans="1:18" ht="24" customHeight="1">
      <c r="A25" s="354"/>
      <c r="B25" s="430" t="s">
        <v>31</v>
      </c>
      <c r="C25" s="366" t="s">
        <v>23</v>
      </c>
      <c r="D25" s="367">
        <f>SUM(E25:P25)</f>
        <v>5273269.0599999996</v>
      </c>
      <c r="E25" s="361">
        <v>845639</v>
      </c>
      <c r="F25" s="361">
        <v>398439</v>
      </c>
      <c r="G25" s="361">
        <v>443239</v>
      </c>
      <c r="H25" s="361">
        <v>398439</v>
      </c>
      <c r="I25" s="361">
        <v>398439</v>
      </c>
      <c r="J25" s="361">
        <v>398439</v>
      </c>
      <c r="K25" s="361">
        <v>398439</v>
      </c>
      <c r="L25" s="361">
        <v>398439</v>
      </c>
      <c r="M25" s="361">
        <v>398439</v>
      </c>
      <c r="N25" s="361">
        <v>398439</v>
      </c>
      <c r="O25" s="361">
        <v>398439</v>
      </c>
      <c r="P25" s="361">
        <v>398440.06</v>
      </c>
      <c r="Q25" s="368">
        <f t="shared" si="0"/>
        <v>5273269.0599999996</v>
      </c>
      <c r="R25" s="358"/>
    </row>
    <row r="26" spans="1:18" ht="24" customHeight="1">
      <c r="A26" s="354"/>
      <c r="B26" s="431"/>
      <c r="C26" s="359" t="s">
        <v>24</v>
      </c>
      <c r="D26" s="367">
        <f>SUM(E26:P26)</f>
        <v>5273269.0599999996</v>
      </c>
      <c r="E26" s="361">
        <v>845639</v>
      </c>
      <c r="F26" s="361">
        <v>398439</v>
      </c>
      <c r="G26" s="361">
        <v>443239</v>
      </c>
      <c r="H26" s="361">
        <v>398439</v>
      </c>
      <c r="I26" s="361">
        <v>398439</v>
      </c>
      <c r="J26" s="361">
        <v>398439</v>
      </c>
      <c r="K26" s="361">
        <v>398439</v>
      </c>
      <c r="L26" s="361">
        <v>398439</v>
      </c>
      <c r="M26" s="361">
        <v>398439</v>
      </c>
      <c r="N26" s="361">
        <v>398439</v>
      </c>
      <c r="O26" s="361">
        <v>398439</v>
      </c>
      <c r="P26" s="361">
        <v>398440.06</v>
      </c>
      <c r="Q26" s="362">
        <f t="shared" si="0"/>
        <v>5273269.0599999996</v>
      </c>
      <c r="R26" s="358"/>
    </row>
    <row r="27" spans="1:18" ht="24" customHeight="1" thickBot="1">
      <c r="A27" s="354"/>
      <c r="B27" s="432"/>
      <c r="C27" s="363" t="s">
        <v>25</v>
      </c>
      <c r="D27" s="364">
        <f>(D25-D26)</f>
        <v>0</v>
      </c>
      <c r="E27" s="364">
        <f t="shared" ref="E27:P27" si="7">(E26-E25)</f>
        <v>0</v>
      </c>
      <c r="F27" s="364">
        <f t="shared" si="7"/>
        <v>0</v>
      </c>
      <c r="G27" s="364">
        <f t="shared" si="7"/>
        <v>0</v>
      </c>
      <c r="H27" s="364">
        <f t="shared" si="7"/>
        <v>0</v>
      </c>
      <c r="I27" s="364">
        <f t="shared" si="7"/>
        <v>0</v>
      </c>
      <c r="J27" s="364">
        <f t="shared" si="7"/>
        <v>0</v>
      </c>
      <c r="K27" s="364">
        <f t="shared" si="7"/>
        <v>0</v>
      </c>
      <c r="L27" s="364">
        <f t="shared" si="7"/>
        <v>0</v>
      </c>
      <c r="M27" s="364">
        <f t="shared" si="7"/>
        <v>0</v>
      </c>
      <c r="N27" s="364">
        <f t="shared" si="7"/>
        <v>0</v>
      </c>
      <c r="O27" s="364">
        <f t="shared" si="7"/>
        <v>0</v>
      </c>
      <c r="P27" s="364">
        <f t="shared" si="7"/>
        <v>0</v>
      </c>
      <c r="Q27" s="365">
        <f t="shared" si="0"/>
        <v>0</v>
      </c>
      <c r="R27" s="358"/>
    </row>
    <row r="28" spans="1:18" ht="24" customHeight="1" thickBot="1">
      <c r="A28" s="354"/>
      <c r="B28" s="430" t="s">
        <v>32</v>
      </c>
      <c r="C28" s="369" t="s">
        <v>23</v>
      </c>
      <c r="D28" s="370">
        <f>SUM(E28:P28)</f>
        <v>600</v>
      </c>
      <c r="E28" s="361">
        <v>0</v>
      </c>
      <c r="F28" s="361">
        <v>600</v>
      </c>
      <c r="G28" s="361">
        <v>0</v>
      </c>
      <c r="H28" s="361">
        <v>0</v>
      </c>
      <c r="I28" s="361">
        <v>0</v>
      </c>
      <c r="J28" s="361">
        <v>0</v>
      </c>
      <c r="K28" s="361">
        <v>0</v>
      </c>
      <c r="L28" s="361">
        <v>0</v>
      </c>
      <c r="M28" s="361">
        <v>0</v>
      </c>
      <c r="N28" s="361">
        <v>0</v>
      </c>
      <c r="O28" s="361">
        <v>0</v>
      </c>
      <c r="P28" s="361">
        <v>0</v>
      </c>
      <c r="Q28" s="371">
        <f t="shared" si="0"/>
        <v>600</v>
      </c>
      <c r="R28" s="358"/>
    </row>
    <row r="29" spans="1:18" ht="24" customHeight="1">
      <c r="A29" s="354"/>
      <c r="B29" s="431"/>
      <c r="C29" s="359" t="s">
        <v>24</v>
      </c>
      <c r="D29" s="370">
        <f>SUM(E29:P29)</f>
        <v>600</v>
      </c>
      <c r="E29" s="361">
        <v>0</v>
      </c>
      <c r="F29" s="361">
        <v>600</v>
      </c>
      <c r="G29" s="361">
        <v>0</v>
      </c>
      <c r="H29" s="361">
        <v>0</v>
      </c>
      <c r="I29" s="361">
        <v>0</v>
      </c>
      <c r="J29" s="361">
        <v>0</v>
      </c>
      <c r="K29" s="361">
        <v>0</v>
      </c>
      <c r="L29" s="361">
        <v>0</v>
      </c>
      <c r="M29" s="361">
        <v>0</v>
      </c>
      <c r="N29" s="361">
        <v>0</v>
      </c>
      <c r="O29" s="361">
        <v>0</v>
      </c>
      <c r="P29" s="361">
        <v>0</v>
      </c>
      <c r="Q29" s="362">
        <f t="shared" si="0"/>
        <v>600</v>
      </c>
      <c r="R29" s="358"/>
    </row>
    <row r="30" spans="1:18" ht="24" customHeight="1" thickBot="1">
      <c r="A30" s="354"/>
      <c r="B30" s="432"/>
      <c r="C30" s="363" t="s">
        <v>25</v>
      </c>
      <c r="D30" s="364">
        <f>(D28-D29)</f>
        <v>0</v>
      </c>
      <c r="E30" s="364">
        <f t="shared" ref="E30:P30" si="8">(E29-E28)</f>
        <v>0</v>
      </c>
      <c r="F30" s="364">
        <f t="shared" si="8"/>
        <v>0</v>
      </c>
      <c r="G30" s="364">
        <f t="shared" si="8"/>
        <v>0</v>
      </c>
      <c r="H30" s="364">
        <f t="shared" si="8"/>
        <v>0</v>
      </c>
      <c r="I30" s="364">
        <f t="shared" si="8"/>
        <v>0</v>
      </c>
      <c r="J30" s="364">
        <f t="shared" si="8"/>
        <v>0</v>
      </c>
      <c r="K30" s="364">
        <f t="shared" si="8"/>
        <v>0</v>
      </c>
      <c r="L30" s="364">
        <f t="shared" si="8"/>
        <v>0</v>
      </c>
      <c r="M30" s="364">
        <f t="shared" si="8"/>
        <v>0</v>
      </c>
      <c r="N30" s="364">
        <f t="shared" si="8"/>
        <v>0</v>
      </c>
      <c r="O30" s="364">
        <f t="shared" si="8"/>
        <v>0</v>
      </c>
      <c r="P30" s="364">
        <f t="shared" si="8"/>
        <v>0</v>
      </c>
      <c r="Q30" s="365">
        <f t="shared" si="0"/>
        <v>0</v>
      </c>
      <c r="R30" s="358"/>
    </row>
    <row r="31" spans="1:18" ht="24" customHeight="1" thickBot="1">
      <c r="A31" s="354"/>
      <c r="B31" s="430" t="s">
        <v>33</v>
      </c>
      <c r="C31" s="369" t="s">
        <v>23</v>
      </c>
      <c r="D31" s="370">
        <f>SUM(E31:P31)</f>
        <v>270600</v>
      </c>
      <c r="E31" s="361">
        <v>209934</v>
      </c>
      <c r="F31" s="361">
        <v>30334</v>
      </c>
      <c r="G31" s="361">
        <v>30332</v>
      </c>
      <c r="H31" s="361">
        <v>0</v>
      </c>
      <c r="I31" s="361">
        <v>0</v>
      </c>
      <c r="J31" s="361">
        <v>0</v>
      </c>
      <c r="K31" s="361">
        <v>0</v>
      </c>
      <c r="L31" s="361">
        <v>0</v>
      </c>
      <c r="M31" s="361">
        <v>0</v>
      </c>
      <c r="N31" s="361">
        <v>0</v>
      </c>
      <c r="O31" s="361">
        <v>0</v>
      </c>
      <c r="P31" s="361">
        <v>0</v>
      </c>
      <c r="Q31" s="371">
        <f t="shared" si="0"/>
        <v>270600</v>
      </c>
      <c r="R31" s="358"/>
    </row>
    <row r="32" spans="1:18" ht="24" customHeight="1">
      <c r="A32" s="354"/>
      <c r="B32" s="431"/>
      <c r="C32" s="359" t="s">
        <v>24</v>
      </c>
      <c r="D32" s="370">
        <f>SUM(E32:P32)</f>
        <v>270600</v>
      </c>
      <c r="E32" s="361">
        <v>209934</v>
      </c>
      <c r="F32" s="361">
        <v>30334</v>
      </c>
      <c r="G32" s="361">
        <v>30332</v>
      </c>
      <c r="H32" s="361">
        <v>0</v>
      </c>
      <c r="I32" s="361">
        <v>0</v>
      </c>
      <c r="J32" s="361">
        <v>0</v>
      </c>
      <c r="K32" s="361">
        <v>0</v>
      </c>
      <c r="L32" s="361">
        <v>0</v>
      </c>
      <c r="M32" s="361">
        <v>0</v>
      </c>
      <c r="N32" s="361">
        <v>0</v>
      </c>
      <c r="O32" s="361">
        <v>0</v>
      </c>
      <c r="P32" s="361">
        <v>0</v>
      </c>
      <c r="Q32" s="362">
        <f t="shared" si="0"/>
        <v>270600</v>
      </c>
      <c r="R32" s="358"/>
    </row>
    <row r="33" spans="1:18" ht="24" customHeight="1" thickBot="1">
      <c r="A33" s="354"/>
      <c r="B33" s="432"/>
      <c r="C33" s="363" t="s">
        <v>25</v>
      </c>
      <c r="D33" s="364">
        <f>(D31-D32)</f>
        <v>0</v>
      </c>
      <c r="E33" s="364">
        <f t="shared" ref="E33:P33" si="9">(E32-E31)</f>
        <v>0</v>
      </c>
      <c r="F33" s="364">
        <f t="shared" si="9"/>
        <v>0</v>
      </c>
      <c r="G33" s="364">
        <f t="shared" si="9"/>
        <v>0</v>
      </c>
      <c r="H33" s="364">
        <f t="shared" si="9"/>
        <v>0</v>
      </c>
      <c r="I33" s="364">
        <f t="shared" si="9"/>
        <v>0</v>
      </c>
      <c r="J33" s="364">
        <f t="shared" si="9"/>
        <v>0</v>
      </c>
      <c r="K33" s="364">
        <f t="shared" si="9"/>
        <v>0</v>
      </c>
      <c r="L33" s="364">
        <f t="shared" si="9"/>
        <v>0</v>
      </c>
      <c r="M33" s="364">
        <f t="shared" si="9"/>
        <v>0</v>
      </c>
      <c r="N33" s="364">
        <f t="shared" si="9"/>
        <v>0</v>
      </c>
      <c r="O33" s="364">
        <f t="shared" si="9"/>
        <v>0</v>
      </c>
      <c r="P33" s="364">
        <f t="shared" si="9"/>
        <v>0</v>
      </c>
      <c r="Q33" s="365">
        <f t="shared" si="0"/>
        <v>0</v>
      </c>
      <c r="R33" s="358"/>
    </row>
    <row r="34" spans="1:18" ht="24" customHeight="1">
      <c r="A34" s="354"/>
      <c r="B34" s="430" t="s">
        <v>34</v>
      </c>
      <c r="C34" s="366" t="s">
        <v>23</v>
      </c>
      <c r="D34" s="367">
        <f>SUM(E34:P34)</f>
        <v>2325868.79</v>
      </c>
      <c r="E34" s="361">
        <v>304089</v>
      </c>
      <c r="F34" s="361">
        <v>182689</v>
      </c>
      <c r="G34" s="361">
        <v>194889</v>
      </c>
      <c r="H34" s="361">
        <v>182689</v>
      </c>
      <c r="I34" s="361">
        <v>182689</v>
      </c>
      <c r="J34" s="361">
        <v>182689</v>
      </c>
      <c r="K34" s="361">
        <v>182689</v>
      </c>
      <c r="L34" s="361">
        <v>182689</v>
      </c>
      <c r="M34" s="361">
        <v>182689</v>
      </c>
      <c r="N34" s="361">
        <v>182689</v>
      </c>
      <c r="O34" s="361">
        <v>182689</v>
      </c>
      <c r="P34" s="361">
        <v>182689.79</v>
      </c>
      <c r="Q34" s="368">
        <f t="shared" si="0"/>
        <v>2325868.79</v>
      </c>
      <c r="R34" s="358"/>
    </row>
    <row r="35" spans="1:18" ht="24" customHeight="1">
      <c r="A35" s="354"/>
      <c r="B35" s="431"/>
      <c r="C35" s="359" t="s">
        <v>24</v>
      </c>
      <c r="D35" s="367">
        <f>SUM(E35:P35)</f>
        <v>2325868.79</v>
      </c>
      <c r="E35" s="361">
        <v>304089</v>
      </c>
      <c r="F35" s="361">
        <v>182689</v>
      </c>
      <c r="G35" s="361">
        <v>194889</v>
      </c>
      <c r="H35" s="361">
        <v>182689</v>
      </c>
      <c r="I35" s="361">
        <v>182689</v>
      </c>
      <c r="J35" s="361">
        <v>182689</v>
      </c>
      <c r="K35" s="361">
        <v>182689</v>
      </c>
      <c r="L35" s="361">
        <v>182689</v>
      </c>
      <c r="M35" s="361">
        <v>182689</v>
      </c>
      <c r="N35" s="361">
        <v>182689</v>
      </c>
      <c r="O35" s="361">
        <v>182689</v>
      </c>
      <c r="P35" s="361">
        <v>182689.79</v>
      </c>
      <c r="Q35" s="362">
        <f t="shared" si="0"/>
        <v>2325868.79</v>
      </c>
      <c r="R35" s="358"/>
    </row>
    <row r="36" spans="1:18" ht="24" customHeight="1" thickBot="1">
      <c r="A36" s="354"/>
      <c r="B36" s="432"/>
      <c r="C36" s="363" t="s">
        <v>25</v>
      </c>
      <c r="D36" s="364">
        <f>(D34-D35)</f>
        <v>0</v>
      </c>
      <c r="E36" s="364">
        <f t="shared" ref="E36:P36" si="10">(E35-E34)</f>
        <v>0</v>
      </c>
      <c r="F36" s="364">
        <f t="shared" si="10"/>
        <v>0</v>
      </c>
      <c r="G36" s="364">
        <f t="shared" si="10"/>
        <v>0</v>
      </c>
      <c r="H36" s="364">
        <f t="shared" si="10"/>
        <v>0</v>
      </c>
      <c r="I36" s="364">
        <f t="shared" si="10"/>
        <v>0</v>
      </c>
      <c r="J36" s="364">
        <f t="shared" si="10"/>
        <v>0</v>
      </c>
      <c r="K36" s="364">
        <f t="shared" si="10"/>
        <v>0</v>
      </c>
      <c r="L36" s="364">
        <f t="shared" si="10"/>
        <v>0</v>
      </c>
      <c r="M36" s="364">
        <f t="shared" si="10"/>
        <v>0</v>
      </c>
      <c r="N36" s="364">
        <f t="shared" si="10"/>
        <v>0</v>
      </c>
      <c r="O36" s="364">
        <f t="shared" si="10"/>
        <v>0</v>
      </c>
      <c r="P36" s="364">
        <f t="shared" si="10"/>
        <v>0</v>
      </c>
      <c r="Q36" s="365">
        <f t="shared" si="0"/>
        <v>0</v>
      </c>
      <c r="R36" s="358"/>
    </row>
    <row r="37" spans="1:18" ht="24" customHeight="1">
      <c r="A37" s="354"/>
      <c r="B37" s="430" t="s">
        <v>35</v>
      </c>
      <c r="C37" s="359" t="s">
        <v>23</v>
      </c>
      <c r="D37" s="360">
        <f>SUM(E37:P37)</f>
        <v>17000</v>
      </c>
      <c r="E37" s="361">
        <v>0</v>
      </c>
      <c r="F37" s="361">
        <v>17000</v>
      </c>
      <c r="G37" s="361">
        <v>0</v>
      </c>
      <c r="H37" s="361">
        <v>0</v>
      </c>
      <c r="I37" s="361">
        <v>0</v>
      </c>
      <c r="J37" s="361">
        <v>0</v>
      </c>
      <c r="K37" s="361">
        <v>0</v>
      </c>
      <c r="L37" s="361">
        <v>0</v>
      </c>
      <c r="M37" s="361">
        <v>0</v>
      </c>
      <c r="N37" s="361">
        <v>0</v>
      </c>
      <c r="O37" s="361">
        <v>0</v>
      </c>
      <c r="P37" s="361">
        <v>0</v>
      </c>
      <c r="Q37" s="362">
        <f t="shared" si="0"/>
        <v>17000</v>
      </c>
      <c r="R37" s="358"/>
    </row>
    <row r="38" spans="1:18" ht="24" customHeight="1">
      <c r="A38" s="354"/>
      <c r="B38" s="431"/>
      <c r="C38" s="359" t="s">
        <v>24</v>
      </c>
      <c r="D38" s="360">
        <f>SUM(E38:P38)</f>
        <v>17000</v>
      </c>
      <c r="E38" s="361">
        <v>0</v>
      </c>
      <c r="F38" s="361">
        <v>17000</v>
      </c>
      <c r="G38" s="361">
        <v>0</v>
      </c>
      <c r="H38" s="361">
        <v>0</v>
      </c>
      <c r="I38" s="361">
        <v>0</v>
      </c>
      <c r="J38" s="361">
        <v>0</v>
      </c>
      <c r="K38" s="360">
        <v>0</v>
      </c>
      <c r="L38" s="360">
        <v>0</v>
      </c>
      <c r="M38" s="360">
        <v>0</v>
      </c>
      <c r="N38" s="360">
        <v>0</v>
      </c>
      <c r="O38" s="360">
        <v>0</v>
      </c>
      <c r="P38" s="360">
        <v>0</v>
      </c>
      <c r="Q38" s="362">
        <f t="shared" si="0"/>
        <v>17000</v>
      </c>
      <c r="R38" s="358"/>
    </row>
    <row r="39" spans="1:18" ht="24" customHeight="1" thickBot="1">
      <c r="A39" s="354"/>
      <c r="B39" s="432"/>
      <c r="C39" s="363" t="s">
        <v>25</v>
      </c>
      <c r="D39" s="364">
        <f>(D37-D38)</f>
        <v>0</v>
      </c>
      <c r="E39" s="364">
        <f t="shared" ref="E39:P39" si="11">(E38-E37)</f>
        <v>0</v>
      </c>
      <c r="F39" s="364">
        <f t="shared" si="11"/>
        <v>0</v>
      </c>
      <c r="G39" s="364">
        <f t="shared" si="11"/>
        <v>0</v>
      </c>
      <c r="H39" s="364">
        <f t="shared" si="11"/>
        <v>0</v>
      </c>
      <c r="I39" s="364">
        <f t="shared" si="11"/>
        <v>0</v>
      </c>
      <c r="J39" s="364">
        <f t="shared" si="11"/>
        <v>0</v>
      </c>
      <c r="K39" s="364">
        <f t="shared" si="11"/>
        <v>0</v>
      </c>
      <c r="L39" s="364">
        <f t="shared" si="11"/>
        <v>0</v>
      </c>
      <c r="M39" s="364">
        <f t="shared" si="11"/>
        <v>0</v>
      </c>
      <c r="N39" s="364">
        <f t="shared" si="11"/>
        <v>0</v>
      </c>
      <c r="O39" s="364">
        <f t="shared" si="11"/>
        <v>0</v>
      </c>
      <c r="P39" s="364">
        <f t="shared" si="11"/>
        <v>0</v>
      </c>
      <c r="Q39" s="365">
        <f t="shared" si="0"/>
        <v>0</v>
      </c>
      <c r="R39" s="358"/>
    </row>
    <row r="40" spans="1:18" ht="24" customHeight="1">
      <c r="A40" s="354"/>
      <c r="B40" s="430" t="s">
        <v>36</v>
      </c>
      <c r="C40" s="366" t="s">
        <v>23</v>
      </c>
      <c r="D40" s="360">
        <f t="shared" ref="D40:D44" si="12">SUM(E40:P40)</f>
        <v>161650</v>
      </c>
      <c r="E40" s="361">
        <v>46317</v>
      </c>
      <c r="F40" s="361">
        <v>2667</v>
      </c>
      <c r="G40" s="361">
        <v>112666</v>
      </c>
      <c r="H40" s="361">
        <v>0</v>
      </c>
      <c r="I40" s="361">
        <v>0</v>
      </c>
      <c r="J40" s="361">
        <v>0</v>
      </c>
      <c r="K40" s="361">
        <v>0</v>
      </c>
      <c r="L40" s="361">
        <v>0</v>
      </c>
      <c r="M40" s="361">
        <v>0</v>
      </c>
      <c r="N40" s="361">
        <v>0</v>
      </c>
      <c r="O40" s="361">
        <v>0</v>
      </c>
      <c r="P40" s="361">
        <v>0</v>
      </c>
      <c r="Q40" s="368">
        <f t="shared" si="0"/>
        <v>161650</v>
      </c>
      <c r="R40" s="358"/>
    </row>
    <row r="41" spans="1:18" ht="24" customHeight="1">
      <c r="A41" s="354"/>
      <c r="B41" s="431"/>
      <c r="C41" s="359" t="s">
        <v>24</v>
      </c>
      <c r="D41" s="360">
        <f t="shared" si="12"/>
        <v>161650</v>
      </c>
      <c r="E41" s="361">
        <v>46317</v>
      </c>
      <c r="F41" s="361">
        <v>2667</v>
      </c>
      <c r="G41" s="361">
        <v>112666</v>
      </c>
      <c r="H41" s="361">
        <v>0</v>
      </c>
      <c r="I41" s="361">
        <v>0</v>
      </c>
      <c r="J41" s="361">
        <v>0</v>
      </c>
      <c r="K41" s="361">
        <v>0</v>
      </c>
      <c r="L41" s="361">
        <v>0</v>
      </c>
      <c r="M41" s="361">
        <v>0</v>
      </c>
      <c r="N41" s="361">
        <v>0</v>
      </c>
      <c r="O41" s="361">
        <v>0</v>
      </c>
      <c r="P41" s="361">
        <v>0</v>
      </c>
      <c r="Q41" s="362">
        <f t="shared" si="0"/>
        <v>161650</v>
      </c>
      <c r="R41" s="358"/>
    </row>
    <row r="42" spans="1:18" ht="24" customHeight="1" thickBot="1">
      <c r="A42" s="354"/>
      <c r="B42" s="432"/>
      <c r="C42" s="363" t="s">
        <v>25</v>
      </c>
      <c r="D42" s="364">
        <f>(D40-D41)</f>
        <v>0</v>
      </c>
      <c r="E42" s="364">
        <f t="shared" ref="E42:P42" si="13">(E41-E40)</f>
        <v>0</v>
      </c>
      <c r="F42" s="364">
        <f t="shared" si="13"/>
        <v>0</v>
      </c>
      <c r="G42" s="364">
        <f t="shared" si="13"/>
        <v>0</v>
      </c>
      <c r="H42" s="364">
        <f t="shared" si="13"/>
        <v>0</v>
      </c>
      <c r="I42" s="364">
        <f t="shared" si="13"/>
        <v>0</v>
      </c>
      <c r="J42" s="364">
        <f t="shared" si="13"/>
        <v>0</v>
      </c>
      <c r="K42" s="364">
        <f t="shared" si="13"/>
        <v>0</v>
      </c>
      <c r="L42" s="364">
        <f t="shared" si="13"/>
        <v>0</v>
      </c>
      <c r="M42" s="364">
        <f t="shared" si="13"/>
        <v>0</v>
      </c>
      <c r="N42" s="364">
        <f t="shared" si="13"/>
        <v>0</v>
      </c>
      <c r="O42" s="364">
        <f t="shared" si="13"/>
        <v>0</v>
      </c>
      <c r="P42" s="364">
        <f t="shared" si="13"/>
        <v>0</v>
      </c>
      <c r="Q42" s="365">
        <f t="shared" si="0"/>
        <v>0</v>
      </c>
      <c r="R42" s="358"/>
    </row>
    <row r="43" spans="1:18" ht="24" customHeight="1">
      <c r="A43" s="354"/>
      <c r="B43" s="430" t="s">
        <v>37</v>
      </c>
      <c r="C43" s="366" t="s">
        <v>23</v>
      </c>
      <c r="D43" s="360">
        <f t="shared" si="12"/>
        <v>6253188.2800000003</v>
      </c>
      <c r="E43" s="361">
        <v>949032</v>
      </c>
      <c r="F43" s="361">
        <v>475932</v>
      </c>
      <c r="G43" s="361">
        <v>523432</v>
      </c>
      <c r="H43" s="361">
        <v>475932</v>
      </c>
      <c r="I43" s="361">
        <v>475932</v>
      </c>
      <c r="J43" s="361">
        <v>475932</v>
      </c>
      <c r="K43" s="361">
        <v>475932</v>
      </c>
      <c r="L43" s="361">
        <v>497332</v>
      </c>
      <c r="M43" s="361">
        <v>475932</v>
      </c>
      <c r="N43" s="361">
        <v>475932</v>
      </c>
      <c r="O43" s="361">
        <v>475932</v>
      </c>
      <c r="P43" s="361">
        <v>475936.28</v>
      </c>
      <c r="Q43" s="368">
        <f t="shared" si="0"/>
        <v>6253188.2800000003</v>
      </c>
      <c r="R43" s="358"/>
    </row>
    <row r="44" spans="1:18" ht="24" customHeight="1">
      <c r="A44" s="354"/>
      <c r="B44" s="431"/>
      <c r="C44" s="359" t="s">
        <v>24</v>
      </c>
      <c r="D44" s="360">
        <f t="shared" si="12"/>
        <v>6253188.2800000003</v>
      </c>
      <c r="E44" s="361">
        <v>949032</v>
      </c>
      <c r="F44" s="361">
        <v>475932</v>
      </c>
      <c r="G44" s="361">
        <v>523432</v>
      </c>
      <c r="H44" s="361">
        <v>475932</v>
      </c>
      <c r="I44" s="361">
        <v>475932</v>
      </c>
      <c r="J44" s="361">
        <v>475932</v>
      </c>
      <c r="K44" s="361">
        <v>475932</v>
      </c>
      <c r="L44" s="361">
        <v>497332</v>
      </c>
      <c r="M44" s="361">
        <v>475932</v>
      </c>
      <c r="N44" s="361">
        <v>475932</v>
      </c>
      <c r="O44" s="361">
        <v>475932</v>
      </c>
      <c r="P44" s="361">
        <v>475936.28</v>
      </c>
      <c r="Q44" s="362">
        <f t="shared" si="0"/>
        <v>6253188.2800000003</v>
      </c>
      <c r="R44" s="358"/>
    </row>
    <row r="45" spans="1:18" ht="24" customHeight="1" thickBot="1">
      <c r="A45" s="354"/>
      <c r="B45" s="432"/>
      <c r="C45" s="363" t="s">
        <v>25</v>
      </c>
      <c r="D45" s="364">
        <f>(D43-D44)</f>
        <v>0</v>
      </c>
      <c r="E45" s="364">
        <f t="shared" ref="E45:P45" si="14">(E44-E43)</f>
        <v>0</v>
      </c>
      <c r="F45" s="364">
        <f t="shared" si="14"/>
        <v>0</v>
      </c>
      <c r="G45" s="364">
        <f t="shared" si="14"/>
        <v>0</v>
      </c>
      <c r="H45" s="364">
        <f t="shared" si="14"/>
        <v>0</v>
      </c>
      <c r="I45" s="364">
        <f t="shared" si="14"/>
        <v>0</v>
      </c>
      <c r="J45" s="364">
        <f t="shared" si="14"/>
        <v>0</v>
      </c>
      <c r="K45" s="364">
        <f t="shared" si="14"/>
        <v>0</v>
      </c>
      <c r="L45" s="364">
        <f t="shared" si="14"/>
        <v>0</v>
      </c>
      <c r="M45" s="364">
        <f t="shared" si="14"/>
        <v>0</v>
      </c>
      <c r="N45" s="364">
        <f t="shared" si="14"/>
        <v>0</v>
      </c>
      <c r="O45" s="364">
        <f t="shared" si="14"/>
        <v>0</v>
      </c>
      <c r="P45" s="364">
        <f t="shared" si="14"/>
        <v>0</v>
      </c>
      <c r="Q45" s="365">
        <f t="shared" si="0"/>
        <v>0</v>
      </c>
      <c r="R45" s="358"/>
    </row>
    <row r="46" spans="1:18" ht="24" customHeight="1" thickBot="1">
      <c r="A46" s="354"/>
      <c r="B46" s="430" t="s">
        <v>38</v>
      </c>
      <c r="C46" s="369" t="s">
        <v>23</v>
      </c>
      <c r="D46" s="370">
        <f>SUM(E46:P46)</f>
        <v>39140</v>
      </c>
      <c r="E46" s="361">
        <v>11250</v>
      </c>
      <c r="F46" s="361">
        <v>18445</v>
      </c>
      <c r="G46" s="361">
        <v>9445</v>
      </c>
      <c r="H46" s="361">
        <v>0</v>
      </c>
      <c r="I46" s="361">
        <v>0</v>
      </c>
      <c r="J46" s="361">
        <v>0</v>
      </c>
      <c r="K46" s="361">
        <v>0</v>
      </c>
      <c r="L46" s="361">
        <v>0</v>
      </c>
      <c r="M46" s="361">
        <v>0</v>
      </c>
      <c r="N46" s="361">
        <v>0</v>
      </c>
      <c r="O46" s="361">
        <v>0</v>
      </c>
      <c r="P46" s="361">
        <v>0</v>
      </c>
      <c r="Q46" s="371">
        <f t="shared" si="0"/>
        <v>39140</v>
      </c>
      <c r="R46" s="358"/>
    </row>
    <row r="47" spans="1:18" ht="24" customHeight="1">
      <c r="A47" s="354"/>
      <c r="B47" s="431"/>
      <c r="C47" s="359" t="s">
        <v>24</v>
      </c>
      <c r="D47" s="370">
        <f>SUM(E47:P47)</f>
        <v>39140</v>
      </c>
      <c r="E47" s="361">
        <v>11250</v>
      </c>
      <c r="F47" s="361">
        <v>18445</v>
      </c>
      <c r="G47" s="361">
        <v>9445</v>
      </c>
      <c r="H47" s="361">
        <v>0</v>
      </c>
      <c r="I47" s="361">
        <v>0</v>
      </c>
      <c r="J47" s="361">
        <v>0</v>
      </c>
      <c r="K47" s="361">
        <v>0</v>
      </c>
      <c r="L47" s="361">
        <v>0</v>
      </c>
      <c r="M47" s="361">
        <v>0</v>
      </c>
      <c r="N47" s="361">
        <v>0</v>
      </c>
      <c r="O47" s="361">
        <v>0</v>
      </c>
      <c r="P47" s="361">
        <v>0</v>
      </c>
      <c r="Q47" s="362">
        <f t="shared" si="0"/>
        <v>39140</v>
      </c>
      <c r="R47" s="358"/>
    </row>
    <row r="48" spans="1:18" ht="24" customHeight="1" thickBot="1">
      <c r="A48" s="354"/>
      <c r="B48" s="432"/>
      <c r="C48" s="363" t="s">
        <v>25</v>
      </c>
      <c r="D48" s="364">
        <f>(D46-D47)</f>
        <v>0</v>
      </c>
      <c r="E48" s="364">
        <f t="shared" ref="E48:P48" si="15">(E47-E46)</f>
        <v>0</v>
      </c>
      <c r="F48" s="364">
        <f t="shared" si="15"/>
        <v>0</v>
      </c>
      <c r="G48" s="364">
        <f t="shared" si="15"/>
        <v>0</v>
      </c>
      <c r="H48" s="364">
        <f t="shared" si="15"/>
        <v>0</v>
      </c>
      <c r="I48" s="364">
        <f t="shared" si="15"/>
        <v>0</v>
      </c>
      <c r="J48" s="364">
        <f t="shared" si="15"/>
        <v>0</v>
      </c>
      <c r="K48" s="364">
        <f t="shared" si="15"/>
        <v>0</v>
      </c>
      <c r="L48" s="364">
        <f t="shared" si="15"/>
        <v>0</v>
      </c>
      <c r="M48" s="364">
        <f t="shared" si="15"/>
        <v>0</v>
      </c>
      <c r="N48" s="364">
        <f t="shared" si="15"/>
        <v>0</v>
      </c>
      <c r="O48" s="364">
        <f t="shared" si="15"/>
        <v>0</v>
      </c>
      <c r="P48" s="364">
        <f t="shared" si="15"/>
        <v>0</v>
      </c>
      <c r="Q48" s="365">
        <f t="shared" si="0"/>
        <v>0</v>
      </c>
      <c r="R48" s="358"/>
    </row>
    <row r="49" spans="1:18" ht="24" customHeight="1" thickBot="1">
      <c r="A49" s="354"/>
      <c r="B49" s="430" t="s">
        <v>39</v>
      </c>
      <c r="C49" s="369" t="s">
        <v>23</v>
      </c>
      <c r="D49" s="370">
        <f>SUM(E49:P49)</f>
        <v>270815</v>
      </c>
      <c r="E49" s="361">
        <v>204900</v>
      </c>
      <c r="F49" s="361">
        <v>30915</v>
      </c>
      <c r="G49" s="361">
        <v>35000</v>
      </c>
      <c r="H49" s="361">
        <v>0</v>
      </c>
      <c r="I49" s="361">
        <v>0</v>
      </c>
      <c r="J49" s="361">
        <v>0</v>
      </c>
      <c r="K49" s="361">
        <v>0</v>
      </c>
      <c r="L49" s="361">
        <v>0</v>
      </c>
      <c r="M49" s="361">
        <v>0</v>
      </c>
      <c r="N49" s="361">
        <v>0</v>
      </c>
      <c r="O49" s="361">
        <v>0</v>
      </c>
      <c r="P49" s="361">
        <v>0</v>
      </c>
      <c r="Q49" s="371">
        <f t="shared" si="0"/>
        <v>270815</v>
      </c>
      <c r="R49" s="358"/>
    </row>
    <row r="50" spans="1:18" ht="24" customHeight="1">
      <c r="A50" s="354"/>
      <c r="B50" s="431"/>
      <c r="C50" s="359" t="s">
        <v>24</v>
      </c>
      <c r="D50" s="370">
        <f>SUM(E50:P50)</f>
        <v>270815</v>
      </c>
      <c r="E50" s="361">
        <v>204900</v>
      </c>
      <c r="F50" s="361">
        <v>30915</v>
      </c>
      <c r="G50" s="361">
        <v>35000</v>
      </c>
      <c r="H50" s="361">
        <v>0</v>
      </c>
      <c r="I50" s="361">
        <v>0</v>
      </c>
      <c r="J50" s="361">
        <v>0</v>
      </c>
      <c r="K50" s="361">
        <v>0</v>
      </c>
      <c r="L50" s="361">
        <v>0</v>
      </c>
      <c r="M50" s="361">
        <v>0</v>
      </c>
      <c r="N50" s="361">
        <v>0</v>
      </c>
      <c r="O50" s="361">
        <v>0</v>
      </c>
      <c r="P50" s="361">
        <v>0</v>
      </c>
      <c r="Q50" s="362">
        <f t="shared" si="0"/>
        <v>270815</v>
      </c>
      <c r="R50" s="358"/>
    </row>
    <row r="51" spans="1:18" ht="24" customHeight="1" thickBot="1">
      <c r="A51" s="354"/>
      <c r="B51" s="432"/>
      <c r="C51" s="363" t="s">
        <v>25</v>
      </c>
      <c r="D51" s="364">
        <f>(D49-D50)</f>
        <v>0</v>
      </c>
      <c r="E51" s="364">
        <f t="shared" ref="E51:P51" si="16">(E50-E49)</f>
        <v>0</v>
      </c>
      <c r="F51" s="364">
        <f t="shared" si="16"/>
        <v>0</v>
      </c>
      <c r="G51" s="364">
        <f t="shared" si="16"/>
        <v>0</v>
      </c>
      <c r="H51" s="364">
        <f t="shared" si="16"/>
        <v>0</v>
      </c>
      <c r="I51" s="364">
        <f t="shared" si="16"/>
        <v>0</v>
      </c>
      <c r="J51" s="364">
        <f t="shared" si="16"/>
        <v>0</v>
      </c>
      <c r="K51" s="364">
        <f t="shared" si="16"/>
        <v>0</v>
      </c>
      <c r="L51" s="364">
        <f t="shared" si="16"/>
        <v>0</v>
      </c>
      <c r="M51" s="364">
        <f t="shared" si="16"/>
        <v>0</v>
      </c>
      <c r="N51" s="364">
        <f t="shared" si="16"/>
        <v>0</v>
      </c>
      <c r="O51" s="364">
        <f t="shared" si="16"/>
        <v>0</v>
      </c>
      <c r="P51" s="364">
        <f t="shared" si="16"/>
        <v>0</v>
      </c>
      <c r="Q51" s="365">
        <f t="shared" si="0"/>
        <v>0</v>
      </c>
      <c r="R51" s="358"/>
    </row>
    <row r="52" spans="1:18" ht="24" customHeight="1">
      <c r="A52" s="354"/>
      <c r="B52" s="430" t="s">
        <v>40</v>
      </c>
      <c r="C52" s="366" t="s">
        <v>23</v>
      </c>
      <c r="D52" s="367">
        <f>SUM(E52:P52)</f>
        <v>2214267.19</v>
      </c>
      <c r="E52" s="361">
        <v>355923</v>
      </c>
      <c r="F52" s="361">
        <v>167223</v>
      </c>
      <c r="G52" s="361">
        <v>186123</v>
      </c>
      <c r="H52" s="361">
        <v>167223</v>
      </c>
      <c r="I52" s="361">
        <v>167223</v>
      </c>
      <c r="J52" s="361">
        <v>167223</v>
      </c>
      <c r="K52" s="361">
        <v>167223</v>
      </c>
      <c r="L52" s="361">
        <v>167223</v>
      </c>
      <c r="M52" s="361">
        <v>167223</v>
      </c>
      <c r="N52" s="361">
        <v>167223</v>
      </c>
      <c r="O52" s="361">
        <v>167223</v>
      </c>
      <c r="P52" s="361">
        <v>167214.19</v>
      </c>
      <c r="Q52" s="368">
        <f t="shared" si="0"/>
        <v>2214267.19</v>
      </c>
      <c r="R52" s="358"/>
    </row>
    <row r="53" spans="1:18" ht="24" customHeight="1">
      <c r="A53" s="354"/>
      <c r="B53" s="431"/>
      <c r="C53" s="359" t="s">
        <v>24</v>
      </c>
      <c r="D53" s="367">
        <f>SUM(E53:P53)</f>
        <v>2214267.19</v>
      </c>
      <c r="E53" s="361">
        <v>355923</v>
      </c>
      <c r="F53" s="361">
        <v>167223</v>
      </c>
      <c r="G53" s="361">
        <v>186123</v>
      </c>
      <c r="H53" s="361">
        <v>167223</v>
      </c>
      <c r="I53" s="361">
        <v>167223</v>
      </c>
      <c r="J53" s="361">
        <v>167223</v>
      </c>
      <c r="K53" s="361">
        <v>167223</v>
      </c>
      <c r="L53" s="361">
        <v>167223</v>
      </c>
      <c r="M53" s="361">
        <v>167223</v>
      </c>
      <c r="N53" s="361">
        <v>167223</v>
      </c>
      <c r="O53" s="361">
        <v>167223</v>
      </c>
      <c r="P53" s="361">
        <v>167214.19</v>
      </c>
      <c r="Q53" s="362">
        <f t="shared" si="0"/>
        <v>2214267.19</v>
      </c>
      <c r="R53" s="358"/>
    </row>
    <row r="54" spans="1:18" ht="24" customHeight="1" thickBot="1">
      <c r="A54" s="354"/>
      <c r="B54" s="432"/>
      <c r="C54" s="363" t="s">
        <v>25</v>
      </c>
      <c r="D54" s="364">
        <f>(D52-D53)</f>
        <v>0</v>
      </c>
      <c r="E54" s="364">
        <f t="shared" ref="E54:P54" si="17">(E53-E52)</f>
        <v>0</v>
      </c>
      <c r="F54" s="364">
        <f t="shared" si="17"/>
        <v>0</v>
      </c>
      <c r="G54" s="364">
        <f t="shared" si="17"/>
        <v>0</v>
      </c>
      <c r="H54" s="364">
        <f t="shared" si="17"/>
        <v>0</v>
      </c>
      <c r="I54" s="364">
        <f t="shared" si="17"/>
        <v>0</v>
      </c>
      <c r="J54" s="364">
        <f t="shared" si="17"/>
        <v>0</v>
      </c>
      <c r="K54" s="364">
        <f t="shared" si="17"/>
        <v>0</v>
      </c>
      <c r="L54" s="364">
        <f t="shared" si="17"/>
        <v>0</v>
      </c>
      <c r="M54" s="364">
        <f t="shared" si="17"/>
        <v>0</v>
      </c>
      <c r="N54" s="364">
        <f t="shared" si="17"/>
        <v>0</v>
      </c>
      <c r="O54" s="364">
        <f t="shared" si="17"/>
        <v>0</v>
      </c>
      <c r="P54" s="364">
        <f t="shared" si="17"/>
        <v>0</v>
      </c>
      <c r="Q54" s="365">
        <f t="shared" si="0"/>
        <v>0</v>
      </c>
      <c r="R54" s="358"/>
    </row>
    <row r="55" spans="1:18" ht="24" customHeight="1">
      <c r="A55" s="354"/>
      <c r="B55" s="430" t="s">
        <v>41</v>
      </c>
      <c r="C55" s="359" t="s">
        <v>23</v>
      </c>
      <c r="D55" s="360">
        <f>SUM(E55:P55)</f>
        <v>48700</v>
      </c>
      <c r="E55" s="361">
        <v>48700</v>
      </c>
      <c r="F55" s="361">
        <v>0</v>
      </c>
      <c r="G55" s="361">
        <v>0</v>
      </c>
      <c r="H55" s="361">
        <v>0</v>
      </c>
      <c r="I55" s="361">
        <v>0</v>
      </c>
      <c r="J55" s="361">
        <v>0</v>
      </c>
      <c r="K55" s="361">
        <v>0</v>
      </c>
      <c r="L55" s="361">
        <v>0</v>
      </c>
      <c r="M55" s="361">
        <v>0</v>
      </c>
      <c r="N55" s="361">
        <v>0</v>
      </c>
      <c r="O55" s="361">
        <v>0</v>
      </c>
      <c r="P55" s="361">
        <v>0</v>
      </c>
      <c r="Q55" s="362">
        <f t="shared" ref="Q55:Q78" si="18">+SUM(E55:P55)</f>
        <v>48700</v>
      </c>
      <c r="R55" s="358"/>
    </row>
    <row r="56" spans="1:18" ht="24" customHeight="1">
      <c r="A56" s="354"/>
      <c r="B56" s="431"/>
      <c r="C56" s="359" t="s">
        <v>24</v>
      </c>
      <c r="D56" s="360">
        <f>SUM(E56:P56)</f>
        <v>48700</v>
      </c>
      <c r="E56" s="361">
        <v>48700</v>
      </c>
      <c r="F56" s="361">
        <v>0</v>
      </c>
      <c r="G56" s="361">
        <v>0</v>
      </c>
      <c r="H56" s="361">
        <v>0</v>
      </c>
      <c r="I56" s="361">
        <v>0</v>
      </c>
      <c r="J56" s="361">
        <v>0</v>
      </c>
      <c r="K56" s="361">
        <v>0</v>
      </c>
      <c r="L56" s="361">
        <v>0</v>
      </c>
      <c r="M56" s="361">
        <v>0</v>
      </c>
      <c r="N56" s="361">
        <v>0</v>
      </c>
      <c r="O56" s="361">
        <v>0</v>
      </c>
      <c r="P56" s="361">
        <v>0</v>
      </c>
      <c r="Q56" s="362">
        <f t="shared" si="18"/>
        <v>48700</v>
      </c>
      <c r="R56" s="358"/>
    </row>
    <row r="57" spans="1:18" ht="24" customHeight="1" thickBot="1">
      <c r="A57" s="354"/>
      <c r="B57" s="432"/>
      <c r="C57" s="363" t="s">
        <v>25</v>
      </c>
      <c r="D57" s="364">
        <f>(D55-D56)</f>
        <v>0</v>
      </c>
      <c r="E57" s="364">
        <f t="shared" ref="E57:P57" si="19">(E56-E55)</f>
        <v>0</v>
      </c>
      <c r="F57" s="364">
        <f t="shared" si="19"/>
        <v>0</v>
      </c>
      <c r="G57" s="364">
        <f t="shared" si="19"/>
        <v>0</v>
      </c>
      <c r="H57" s="364">
        <f t="shared" si="19"/>
        <v>0</v>
      </c>
      <c r="I57" s="364">
        <f t="shared" si="19"/>
        <v>0</v>
      </c>
      <c r="J57" s="364">
        <f t="shared" si="19"/>
        <v>0</v>
      </c>
      <c r="K57" s="364">
        <f t="shared" si="19"/>
        <v>0</v>
      </c>
      <c r="L57" s="364">
        <f t="shared" si="19"/>
        <v>0</v>
      </c>
      <c r="M57" s="364">
        <f t="shared" si="19"/>
        <v>0</v>
      </c>
      <c r="N57" s="364">
        <f t="shared" si="19"/>
        <v>0</v>
      </c>
      <c r="O57" s="364">
        <f t="shared" si="19"/>
        <v>0</v>
      </c>
      <c r="P57" s="364">
        <f t="shared" si="19"/>
        <v>0</v>
      </c>
      <c r="Q57" s="365">
        <f t="shared" si="18"/>
        <v>0</v>
      </c>
      <c r="R57" s="358"/>
    </row>
    <row r="58" spans="1:18" ht="24" customHeight="1">
      <c r="A58" s="354"/>
      <c r="B58" s="430" t="s">
        <v>42</v>
      </c>
      <c r="C58" s="359" t="s">
        <v>23</v>
      </c>
      <c r="D58" s="360">
        <f>SUM(E58:P58)</f>
        <v>5846038.0499999998</v>
      </c>
      <c r="E58" s="361">
        <v>906554</v>
      </c>
      <c r="F58" s="361">
        <v>441354</v>
      </c>
      <c r="G58" s="361">
        <v>488254</v>
      </c>
      <c r="H58" s="361">
        <v>441354</v>
      </c>
      <c r="I58" s="361">
        <v>441354</v>
      </c>
      <c r="J58" s="361">
        <v>441354</v>
      </c>
      <c r="K58" s="361">
        <v>441354</v>
      </c>
      <c r="L58" s="361">
        <v>479054</v>
      </c>
      <c r="M58" s="361">
        <v>441354</v>
      </c>
      <c r="N58" s="361">
        <v>441354</v>
      </c>
      <c r="O58" s="361">
        <v>441354</v>
      </c>
      <c r="P58" s="361">
        <v>441344.05</v>
      </c>
      <c r="Q58" s="362">
        <f t="shared" si="18"/>
        <v>5846038.0499999998</v>
      </c>
      <c r="R58" s="358"/>
    </row>
    <row r="59" spans="1:18" ht="24" customHeight="1">
      <c r="A59" s="354"/>
      <c r="B59" s="431"/>
      <c r="C59" s="359" t="s">
        <v>24</v>
      </c>
      <c r="D59" s="360">
        <f>SUM(E59:P59)</f>
        <v>5846038.0499999998</v>
      </c>
      <c r="E59" s="361">
        <v>906554</v>
      </c>
      <c r="F59" s="361">
        <v>441354</v>
      </c>
      <c r="G59" s="361">
        <v>488254</v>
      </c>
      <c r="H59" s="361">
        <v>441354</v>
      </c>
      <c r="I59" s="361">
        <v>441354</v>
      </c>
      <c r="J59" s="361">
        <v>441354</v>
      </c>
      <c r="K59" s="361">
        <v>441354</v>
      </c>
      <c r="L59" s="361">
        <v>479054</v>
      </c>
      <c r="M59" s="361">
        <v>441354</v>
      </c>
      <c r="N59" s="361">
        <v>441354</v>
      </c>
      <c r="O59" s="361">
        <v>441354</v>
      </c>
      <c r="P59" s="361">
        <v>441344.05</v>
      </c>
      <c r="Q59" s="362">
        <f t="shared" si="18"/>
        <v>5846038.0499999998</v>
      </c>
      <c r="R59" s="358"/>
    </row>
    <row r="60" spans="1:18" ht="24" customHeight="1" thickBot="1">
      <c r="A60" s="354"/>
      <c r="B60" s="432"/>
      <c r="C60" s="363" t="s">
        <v>25</v>
      </c>
      <c r="D60" s="364">
        <f>(D58-D59)</f>
        <v>0</v>
      </c>
      <c r="E60" s="364">
        <f t="shared" ref="E60:P60" si="20">(E59-E58)</f>
        <v>0</v>
      </c>
      <c r="F60" s="364">
        <f t="shared" si="20"/>
        <v>0</v>
      </c>
      <c r="G60" s="364">
        <f t="shared" si="20"/>
        <v>0</v>
      </c>
      <c r="H60" s="364">
        <f t="shared" si="20"/>
        <v>0</v>
      </c>
      <c r="I60" s="364">
        <f t="shared" si="20"/>
        <v>0</v>
      </c>
      <c r="J60" s="364">
        <f t="shared" si="20"/>
        <v>0</v>
      </c>
      <c r="K60" s="364">
        <f t="shared" si="20"/>
        <v>0</v>
      </c>
      <c r="L60" s="364">
        <f t="shared" si="20"/>
        <v>0</v>
      </c>
      <c r="M60" s="364">
        <f t="shared" si="20"/>
        <v>0</v>
      </c>
      <c r="N60" s="364">
        <f t="shared" si="20"/>
        <v>0</v>
      </c>
      <c r="O60" s="364">
        <f t="shared" si="20"/>
        <v>0</v>
      </c>
      <c r="P60" s="364">
        <f t="shared" si="20"/>
        <v>0</v>
      </c>
      <c r="Q60" s="365">
        <f t="shared" si="18"/>
        <v>0</v>
      </c>
      <c r="R60" s="358"/>
    </row>
    <row r="61" spans="1:18" ht="24" customHeight="1">
      <c r="A61" s="354"/>
      <c r="B61" s="430" t="s">
        <v>43</v>
      </c>
      <c r="C61" s="359" t="s">
        <v>23</v>
      </c>
      <c r="D61" s="360">
        <f>SUM(E61:P61)</f>
        <v>204460</v>
      </c>
      <c r="E61" s="361">
        <v>69750</v>
      </c>
      <c r="F61" s="361">
        <v>67355</v>
      </c>
      <c r="G61" s="361">
        <v>67355</v>
      </c>
      <c r="H61" s="361">
        <v>0</v>
      </c>
      <c r="I61" s="361">
        <v>0</v>
      </c>
      <c r="J61" s="361">
        <v>0</v>
      </c>
      <c r="K61" s="361">
        <v>0</v>
      </c>
      <c r="L61" s="361">
        <v>0</v>
      </c>
      <c r="M61" s="361">
        <v>0</v>
      </c>
      <c r="N61" s="361">
        <v>0</v>
      </c>
      <c r="O61" s="361">
        <v>0</v>
      </c>
      <c r="P61" s="361">
        <v>0</v>
      </c>
      <c r="Q61" s="362">
        <f t="shared" si="18"/>
        <v>204460</v>
      </c>
      <c r="R61" s="358"/>
    </row>
    <row r="62" spans="1:18" ht="24" customHeight="1">
      <c r="A62" s="354"/>
      <c r="B62" s="431"/>
      <c r="C62" s="359" t="s">
        <v>24</v>
      </c>
      <c r="D62" s="360">
        <f>SUM(E62:P62)</f>
        <v>204460</v>
      </c>
      <c r="E62" s="361">
        <v>69750</v>
      </c>
      <c r="F62" s="361">
        <v>67355</v>
      </c>
      <c r="G62" s="361">
        <v>67355</v>
      </c>
      <c r="H62" s="361">
        <v>0</v>
      </c>
      <c r="I62" s="361">
        <v>0</v>
      </c>
      <c r="J62" s="361">
        <v>0</v>
      </c>
      <c r="K62" s="361">
        <v>0</v>
      </c>
      <c r="L62" s="361">
        <v>0</v>
      </c>
      <c r="M62" s="361">
        <v>0</v>
      </c>
      <c r="N62" s="361">
        <v>0</v>
      </c>
      <c r="O62" s="361">
        <v>0</v>
      </c>
      <c r="P62" s="361">
        <v>0</v>
      </c>
      <c r="Q62" s="362">
        <f t="shared" si="18"/>
        <v>204460</v>
      </c>
      <c r="R62" s="358"/>
    </row>
    <row r="63" spans="1:18" ht="24" customHeight="1" thickBot="1">
      <c r="A63" s="354"/>
      <c r="B63" s="432"/>
      <c r="C63" s="363" t="s">
        <v>25</v>
      </c>
      <c r="D63" s="364">
        <f>(D61-D62)</f>
        <v>0</v>
      </c>
      <c r="E63" s="364">
        <f t="shared" ref="E63:P63" si="21">(E62-E61)</f>
        <v>0</v>
      </c>
      <c r="F63" s="364">
        <f t="shared" si="21"/>
        <v>0</v>
      </c>
      <c r="G63" s="364">
        <f t="shared" si="21"/>
        <v>0</v>
      </c>
      <c r="H63" s="364">
        <f t="shared" si="21"/>
        <v>0</v>
      </c>
      <c r="I63" s="364">
        <f t="shared" si="21"/>
        <v>0</v>
      </c>
      <c r="J63" s="364">
        <f t="shared" si="21"/>
        <v>0</v>
      </c>
      <c r="K63" s="364">
        <f t="shared" si="21"/>
        <v>0</v>
      </c>
      <c r="L63" s="364">
        <f t="shared" si="21"/>
        <v>0</v>
      </c>
      <c r="M63" s="364">
        <f t="shared" si="21"/>
        <v>0</v>
      </c>
      <c r="N63" s="364">
        <f t="shared" si="21"/>
        <v>0</v>
      </c>
      <c r="O63" s="364">
        <f t="shared" si="21"/>
        <v>0</v>
      </c>
      <c r="P63" s="364">
        <f t="shared" si="21"/>
        <v>0</v>
      </c>
      <c r="Q63" s="365">
        <f t="shared" si="18"/>
        <v>0</v>
      </c>
      <c r="R63" s="358"/>
    </row>
    <row r="64" spans="1:18" ht="24" customHeight="1">
      <c r="A64" s="354"/>
      <c r="B64" s="430" t="s">
        <v>44</v>
      </c>
      <c r="C64" s="359" t="s">
        <v>23</v>
      </c>
      <c r="D64" s="360">
        <f>SUM(E64:P64)</f>
        <v>3458600</v>
      </c>
      <c r="E64" s="361">
        <v>1110133</v>
      </c>
      <c r="F64" s="361">
        <v>1314583</v>
      </c>
      <c r="G64" s="361">
        <v>1033884</v>
      </c>
      <c r="H64" s="361">
        <v>0</v>
      </c>
      <c r="I64" s="361">
        <v>0</v>
      </c>
      <c r="J64" s="361">
        <v>0</v>
      </c>
      <c r="K64" s="361">
        <v>0</v>
      </c>
      <c r="L64" s="361">
        <v>0</v>
      </c>
      <c r="M64" s="361">
        <v>0</v>
      </c>
      <c r="N64" s="361">
        <v>0</v>
      </c>
      <c r="O64" s="361">
        <v>0</v>
      </c>
      <c r="P64" s="361">
        <v>0</v>
      </c>
      <c r="Q64" s="362">
        <f t="shared" si="18"/>
        <v>3458600</v>
      </c>
      <c r="R64" s="358"/>
    </row>
    <row r="65" spans="1:18" ht="24" customHeight="1">
      <c r="A65" s="354"/>
      <c r="B65" s="431"/>
      <c r="C65" s="359" t="s">
        <v>24</v>
      </c>
      <c r="D65" s="360">
        <f>SUM(E65:P65)</f>
        <v>3458600</v>
      </c>
      <c r="E65" s="361">
        <v>1110133</v>
      </c>
      <c r="F65" s="361">
        <v>1314583</v>
      </c>
      <c r="G65" s="361">
        <v>1033884</v>
      </c>
      <c r="H65" s="361">
        <v>0</v>
      </c>
      <c r="I65" s="361">
        <v>0</v>
      </c>
      <c r="J65" s="361">
        <v>0</v>
      </c>
      <c r="K65" s="361">
        <v>0</v>
      </c>
      <c r="L65" s="361">
        <v>0</v>
      </c>
      <c r="M65" s="361">
        <v>0</v>
      </c>
      <c r="N65" s="361">
        <v>0</v>
      </c>
      <c r="O65" s="361">
        <v>0</v>
      </c>
      <c r="P65" s="361">
        <v>0</v>
      </c>
      <c r="Q65" s="362">
        <f t="shared" si="18"/>
        <v>3458600</v>
      </c>
      <c r="R65" s="358"/>
    </row>
    <row r="66" spans="1:18" ht="24" customHeight="1" thickBot="1">
      <c r="A66" s="354"/>
      <c r="B66" s="432"/>
      <c r="C66" s="363" t="s">
        <v>25</v>
      </c>
      <c r="D66" s="364">
        <f>(D64-D65)</f>
        <v>0</v>
      </c>
      <c r="E66" s="364">
        <f t="shared" ref="E66:P66" si="22">(E65-E64)</f>
        <v>0</v>
      </c>
      <c r="F66" s="364">
        <f t="shared" si="22"/>
        <v>0</v>
      </c>
      <c r="G66" s="364">
        <f t="shared" si="22"/>
        <v>0</v>
      </c>
      <c r="H66" s="364">
        <f t="shared" si="22"/>
        <v>0</v>
      </c>
      <c r="I66" s="364">
        <f t="shared" si="22"/>
        <v>0</v>
      </c>
      <c r="J66" s="364">
        <f t="shared" si="22"/>
        <v>0</v>
      </c>
      <c r="K66" s="364">
        <f t="shared" si="22"/>
        <v>0</v>
      </c>
      <c r="L66" s="364">
        <f t="shared" si="22"/>
        <v>0</v>
      </c>
      <c r="M66" s="364">
        <f t="shared" si="22"/>
        <v>0</v>
      </c>
      <c r="N66" s="364">
        <f t="shared" si="22"/>
        <v>0</v>
      </c>
      <c r="O66" s="364">
        <f t="shared" si="22"/>
        <v>0</v>
      </c>
      <c r="P66" s="364">
        <f t="shared" si="22"/>
        <v>0</v>
      </c>
      <c r="Q66" s="365">
        <f t="shared" si="18"/>
        <v>0</v>
      </c>
      <c r="R66" s="358"/>
    </row>
    <row r="67" spans="1:18" ht="24" customHeight="1">
      <c r="A67" s="354"/>
      <c r="B67" s="430" t="s">
        <v>45</v>
      </c>
      <c r="C67" s="359" t="s">
        <v>23</v>
      </c>
      <c r="D67" s="360">
        <f>SUM(E67:O67)</f>
        <v>41000</v>
      </c>
      <c r="E67" s="361">
        <v>41000</v>
      </c>
      <c r="F67" s="361">
        <v>0</v>
      </c>
      <c r="G67" s="361">
        <v>0</v>
      </c>
      <c r="H67" s="361">
        <v>0</v>
      </c>
      <c r="I67" s="361">
        <v>0</v>
      </c>
      <c r="J67" s="361">
        <v>0</v>
      </c>
      <c r="K67" s="360">
        <v>0</v>
      </c>
      <c r="L67" s="360">
        <v>0</v>
      </c>
      <c r="M67" s="360">
        <v>0</v>
      </c>
      <c r="N67" s="360">
        <v>0</v>
      </c>
      <c r="O67" s="360">
        <v>0</v>
      </c>
      <c r="P67" s="360">
        <v>0</v>
      </c>
      <c r="Q67" s="362">
        <f t="shared" si="18"/>
        <v>41000</v>
      </c>
      <c r="R67" s="358"/>
    </row>
    <row r="68" spans="1:18" ht="24" customHeight="1">
      <c r="A68" s="354"/>
      <c r="B68" s="431"/>
      <c r="C68" s="359" t="s">
        <v>24</v>
      </c>
      <c r="D68" s="360">
        <f>SUM(E68:O68)</f>
        <v>41000</v>
      </c>
      <c r="E68" s="361">
        <v>41000</v>
      </c>
      <c r="F68" s="361">
        <v>0</v>
      </c>
      <c r="G68" s="361">
        <v>0</v>
      </c>
      <c r="H68" s="361">
        <v>0</v>
      </c>
      <c r="I68" s="361">
        <v>0</v>
      </c>
      <c r="J68" s="361">
        <v>0</v>
      </c>
      <c r="K68" s="360">
        <v>0</v>
      </c>
      <c r="L68" s="360">
        <v>0</v>
      </c>
      <c r="M68" s="360">
        <v>0</v>
      </c>
      <c r="N68" s="360">
        <v>0</v>
      </c>
      <c r="O68" s="360">
        <v>0</v>
      </c>
      <c r="P68" s="360">
        <v>0</v>
      </c>
      <c r="Q68" s="362">
        <f t="shared" si="18"/>
        <v>41000</v>
      </c>
      <c r="R68" s="358"/>
    </row>
    <row r="69" spans="1:18" ht="24" customHeight="1" thickBot="1">
      <c r="A69" s="354"/>
      <c r="B69" s="432"/>
      <c r="C69" s="363" t="s">
        <v>25</v>
      </c>
      <c r="D69" s="364">
        <f>(D67-D68)</f>
        <v>0</v>
      </c>
      <c r="E69" s="364">
        <f t="shared" ref="E69:P69" si="23">(E68-E67)</f>
        <v>0</v>
      </c>
      <c r="F69" s="364">
        <f t="shared" si="23"/>
        <v>0</v>
      </c>
      <c r="G69" s="364">
        <f t="shared" si="23"/>
        <v>0</v>
      </c>
      <c r="H69" s="364">
        <f t="shared" si="23"/>
        <v>0</v>
      </c>
      <c r="I69" s="364">
        <f t="shared" si="23"/>
        <v>0</v>
      </c>
      <c r="J69" s="364">
        <f t="shared" si="23"/>
        <v>0</v>
      </c>
      <c r="K69" s="364">
        <f t="shared" si="23"/>
        <v>0</v>
      </c>
      <c r="L69" s="364">
        <f t="shared" si="23"/>
        <v>0</v>
      </c>
      <c r="M69" s="364">
        <f t="shared" si="23"/>
        <v>0</v>
      </c>
      <c r="N69" s="364">
        <f t="shared" si="23"/>
        <v>0</v>
      </c>
      <c r="O69" s="364">
        <f t="shared" si="23"/>
        <v>0</v>
      </c>
      <c r="P69" s="364">
        <f t="shared" si="23"/>
        <v>0</v>
      </c>
      <c r="Q69" s="365">
        <f t="shared" si="18"/>
        <v>0</v>
      </c>
      <c r="R69" s="358"/>
    </row>
    <row r="70" spans="1:18" ht="24" customHeight="1">
      <c r="A70" s="354"/>
      <c r="B70" s="430" t="s">
        <v>46</v>
      </c>
      <c r="C70" s="366" t="s">
        <v>23</v>
      </c>
      <c r="D70" s="367">
        <f>SUM(E70:P70)</f>
        <v>2656338.19</v>
      </c>
      <c r="E70" s="361">
        <v>428503</v>
      </c>
      <c r="F70" s="361">
        <v>199403</v>
      </c>
      <c r="G70" s="361">
        <v>222403</v>
      </c>
      <c r="H70" s="361">
        <v>199403</v>
      </c>
      <c r="I70" s="361">
        <v>199403</v>
      </c>
      <c r="J70" s="361">
        <v>199403</v>
      </c>
      <c r="K70" s="361">
        <v>199403</v>
      </c>
      <c r="L70" s="361">
        <v>210803</v>
      </c>
      <c r="M70" s="361">
        <v>199403</v>
      </c>
      <c r="N70" s="361">
        <v>199403</v>
      </c>
      <c r="O70" s="361">
        <v>199403</v>
      </c>
      <c r="P70" s="361">
        <v>199405.19</v>
      </c>
      <c r="Q70" s="368">
        <f t="shared" si="18"/>
        <v>2656338.19</v>
      </c>
      <c r="R70" s="358"/>
    </row>
    <row r="71" spans="1:18" ht="24" customHeight="1">
      <c r="A71" s="354"/>
      <c r="B71" s="431"/>
      <c r="C71" s="359" t="s">
        <v>24</v>
      </c>
      <c r="D71" s="367">
        <f>SUM(E71:P71)</f>
        <v>2656338.19</v>
      </c>
      <c r="E71" s="361">
        <v>428503</v>
      </c>
      <c r="F71" s="361">
        <v>199403</v>
      </c>
      <c r="G71" s="361">
        <v>222403</v>
      </c>
      <c r="H71" s="361">
        <v>199403</v>
      </c>
      <c r="I71" s="361">
        <v>199403</v>
      </c>
      <c r="J71" s="361">
        <v>199403</v>
      </c>
      <c r="K71" s="361">
        <v>199403</v>
      </c>
      <c r="L71" s="361">
        <v>210803</v>
      </c>
      <c r="M71" s="361">
        <v>199403</v>
      </c>
      <c r="N71" s="361">
        <v>199403</v>
      </c>
      <c r="O71" s="361">
        <v>199403</v>
      </c>
      <c r="P71" s="361">
        <v>199405.19</v>
      </c>
      <c r="Q71" s="362">
        <f t="shared" si="18"/>
        <v>2656338.19</v>
      </c>
      <c r="R71" s="358"/>
    </row>
    <row r="72" spans="1:18" ht="24" customHeight="1" thickBot="1">
      <c r="A72" s="354"/>
      <c r="B72" s="432"/>
      <c r="C72" s="363" t="s">
        <v>25</v>
      </c>
      <c r="D72" s="364">
        <f>(D70-D71)</f>
        <v>0</v>
      </c>
      <c r="E72" s="364">
        <f t="shared" ref="E72:P72" si="24">(E71-E70)</f>
        <v>0</v>
      </c>
      <c r="F72" s="364">
        <f t="shared" si="24"/>
        <v>0</v>
      </c>
      <c r="G72" s="364">
        <f t="shared" si="24"/>
        <v>0</v>
      </c>
      <c r="H72" s="364">
        <f t="shared" si="24"/>
        <v>0</v>
      </c>
      <c r="I72" s="364">
        <f t="shared" si="24"/>
        <v>0</v>
      </c>
      <c r="J72" s="364">
        <f t="shared" si="24"/>
        <v>0</v>
      </c>
      <c r="K72" s="364">
        <f t="shared" si="24"/>
        <v>0</v>
      </c>
      <c r="L72" s="364">
        <f t="shared" si="24"/>
        <v>0</v>
      </c>
      <c r="M72" s="364">
        <f t="shared" si="24"/>
        <v>0</v>
      </c>
      <c r="N72" s="364">
        <f t="shared" si="24"/>
        <v>0</v>
      </c>
      <c r="O72" s="364">
        <f t="shared" si="24"/>
        <v>0</v>
      </c>
      <c r="P72" s="364">
        <f t="shared" si="24"/>
        <v>0</v>
      </c>
      <c r="Q72" s="365">
        <f t="shared" si="18"/>
        <v>0</v>
      </c>
      <c r="R72" s="358"/>
    </row>
    <row r="73" spans="1:18" ht="24" customHeight="1">
      <c r="A73" s="354"/>
      <c r="B73" s="430" t="s">
        <v>47</v>
      </c>
      <c r="C73" s="366" t="s">
        <v>23</v>
      </c>
      <c r="D73" s="367">
        <f>SUM(E73:P73)</f>
        <v>1000</v>
      </c>
      <c r="E73" s="361">
        <v>1000</v>
      </c>
      <c r="F73" s="361">
        <v>0</v>
      </c>
      <c r="G73" s="361">
        <v>0</v>
      </c>
      <c r="H73" s="361">
        <v>0</v>
      </c>
      <c r="I73" s="361">
        <v>0</v>
      </c>
      <c r="J73" s="361">
        <v>0</v>
      </c>
      <c r="K73" s="361">
        <v>0</v>
      </c>
      <c r="L73" s="361">
        <v>0</v>
      </c>
      <c r="M73" s="361">
        <v>0</v>
      </c>
      <c r="N73" s="361">
        <v>0</v>
      </c>
      <c r="O73" s="361">
        <v>0</v>
      </c>
      <c r="P73" s="361">
        <v>0</v>
      </c>
      <c r="Q73" s="368">
        <f t="shared" si="18"/>
        <v>1000</v>
      </c>
      <c r="R73" s="358"/>
    </row>
    <row r="74" spans="1:18" ht="24" customHeight="1">
      <c r="A74" s="354"/>
      <c r="B74" s="431"/>
      <c r="C74" s="359" t="s">
        <v>24</v>
      </c>
      <c r="D74" s="367">
        <f>SUM(E74:P74)</f>
        <v>1000</v>
      </c>
      <c r="E74" s="361">
        <v>1000</v>
      </c>
      <c r="F74" s="361">
        <v>0</v>
      </c>
      <c r="G74" s="361">
        <v>0</v>
      </c>
      <c r="H74" s="361">
        <v>0</v>
      </c>
      <c r="I74" s="361">
        <v>0</v>
      </c>
      <c r="J74" s="361">
        <v>0</v>
      </c>
      <c r="K74" s="361">
        <v>0</v>
      </c>
      <c r="L74" s="361">
        <v>0</v>
      </c>
      <c r="M74" s="361">
        <v>0</v>
      </c>
      <c r="N74" s="361">
        <v>0</v>
      </c>
      <c r="O74" s="361">
        <v>0</v>
      </c>
      <c r="P74" s="361">
        <v>0</v>
      </c>
      <c r="Q74" s="362">
        <f t="shared" si="18"/>
        <v>1000</v>
      </c>
      <c r="R74" s="358"/>
    </row>
    <row r="75" spans="1:18" ht="24" customHeight="1" thickBot="1">
      <c r="A75" s="354"/>
      <c r="B75" s="432"/>
      <c r="C75" s="363" t="s">
        <v>25</v>
      </c>
      <c r="D75" s="364">
        <f>(D73-D74)</f>
        <v>0</v>
      </c>
      <c r="E75" s="364">
        <f t="shared" ref="E75:P75" si="25">(E74-E73)</f>
        <v>0</v>
      </c>
      <c r="F75" s="364">
        <f t="shared" si="25"/>
        <v>0</v>
      </c>
      <c r="G75" s="364">
        <f t="shared" si="25"/>
        <v>0</v>
      </c>
      <c r="H75" s="364">
        <f t="shared" si="25"/>
        <v>0</v>
      </c>
      <c r="I75" s="364">
        <f t="shared" si="25"/>
        <v>0</v>
      </c>
      <c r="J75" s="364">
        <f t="shared" si="25"/>
        <v>0</v>
      </c>
      <c r="K75" s="364">
        <f t="shared" si="25"/>
        <v>0</v>
      </c>
      <c r="L75" s="364">
        <f t="shared" si="25"/>
        <v>0</v>
      </c>
      <c r="M75" s="364">
        <f t="shared" si="25"/>
        <v>0</v>
      </c>
      <c r="N75" s="364">
        <f t="shared" si="25"/>
        <v>0</v>
      </c>
      <c r="O75" s="364">
        <f t="shared" si="25"/>
        <v>0</v>
      </c>
      <c r="P75" s="364">
        <f t="shared" si="25"/>
        <v>0</v>
      </c>
      <c r="Q75" s="365">
        <f t="shared" si="18"/>
        <v>0</v>
      </c>
      <c r="R75" s="358"/>
    </row>
    <row r="76" spans="1:18" ht="24" customHeight="1">
      <c r="A76" s="354"/>
      <c r="B76" s="430" t="s">
        <v>48</v>
      </c>
      <c r="C76" s="369" t="s">
        <v>23</v>
      </c>
      <c r="D76" s="367">
        <f t="shared" ref="D76:D77" si="26">SUM(E76:P76)</f>
        <v>74600</v>
      </c>
      <c r="E76" s="361">
        <v>74600</v>
      </c>
      <c r="F76" s="361">
        <v>0</v>
      </c>
      <c r="G76" s="361">
        <v>0</v>
      </c>
      <c r="H76" s="361">
        <v>0</v>
      </c>
      <c r="I76" s="361">
        <v>0</v>
      </c>
      <c r="J76" s="361">
        <v>0</v>
      </c>
      <c r="K76" s="361">
        <v>0</v>
      </c>
      <c r="L76" s="361">
        <v>0</v>
      </c>
      <c r="M76" s="370">
        <v>0</v>
      </c>
      <c r="N76" s="370">
        <v>0</v>
      </c>
      <c r="O76" s="370">
        <v>0</v>
      </c>
      <c r="P76" s="370">
        <v>0</v>
      </c>
      <c r="Q76" s="371">
        <f t="shared" si="18"/>
        <v>74600</v>
      </c>
      <c r="R76" s="358"/>
    </row>
    <row r="77" spans="1:18" ht="24" customHeight="1">
      <c r="A77" s="354"/>
      <c r="B77" s="431"/>
      <c r="C77" s="359" t="s">
        <v>24</v>
      </c>
      <c r="D77" s="367">
        <f t="shared" si="26"/>
        <v>74600</v>
      </c>
      <c r="E77" s="361">
        <v>74600</v>
      </c>
      <c r="F77" s="361">
        <v>0</v>
      </c>
      <c r="G77" s="361">
        <v>0</v>
      </c>
      <c r="H77" s="361">
        <v>0</v>
      </c>
      <c r="I77" s="361">
        <v>0</v>
      </c>
      <c r="J77" s="361">
        <v>0</v>
      </c>
      <c r="K77" s="361">
        <v>0</v>
      </c>
      <c r="L77" s="361">
        <v>0</v>
      </c>
      <c r="M77" s="360">
        <v>0</v>
      </c>
      <c r="N77" s="360">
        <v>0</v>
      </c>
      <c r="O77" s="360">
        <v>0</v>
      </c>
      <c r="P77" s="360">
        <v>0</v>
      </c>
      <c r="Q77" s="362">
        <f t="shared" si="18"/>
        <v>74600</v>
      </c>
      <c r="R77" s="358"/>
    </row>
    <row r="78" spans="1:18" ht="24" customHeight="1" thickBot="1">
      <c r="A78" s="354"/>
      <c r="B78" s="432"/>
      <c r="C78" s="363" t="s">
        <v>25</v>
      </c>
      <c r="D78" s="364">
        <f>(D76-D77)</f>
        <v>0</v>
      </c>
      <c r="E78" s="364">
        <f t="shared" ref="E78:P78" si="27">(E77-E76)</f>
        <v>0</v>
      </c>
      <c r="F78" s="364">
        <f t="shared" si="27"/>
        <v>0</v>
      </c>
      <c r="G78" s="364">
        <f t="shared" si="27"/>
        <v>0</v>
      </c>
      <c r="H78" s="364">
        <f t="shared" si="27"/>
        <v>0</v>
      </c>
      <c r="I78" s="364">
        <f t="shared" si="27"/>
        <v>0</v>
      </c>
      <c r="J78" s="364">
        <f t="shared" si="27"/>
        <v>0</v>
      </c>
      <c r="K78" s="364">
        <f t="shared" si="27"/>
        <v>0</v>
      </c>
      <c r="L78" s="364">
        <f t="shared" si="27"/>
        <v>0</v>
      </c>
      <c r="M78" s="364">
        <f t="shared" si="27"/>
        <v>0</v>
      </c>
      <c r="N78" s="364">
        <f t="shared" si="27"/>
        <v>0</v>
      </c>
      <c r="O78" s="364">
        <f t="shared" si="27"/>
        <v>0</v>
      </c>
      <c r="P78" s="364">
        <f t="shared" si="27"/>
        <v>0</v>
      </c>
      <c r="Q78" s="365">
        <f t="shared" si="18"/>
        <v>0</v>
      </c>
      <c r="R78" s="358"/>
    </row>
    <row r="79" spans="1:18" ht="24" customHeight="1">
      <c r="A79" s="354"/>
      <c r="B79" s="372"/>
      <c r="C79" s="373"/>
      <c r="D79" s="374"/>
      <c r="E79" s="374"/>
      <c r="F79" s="374"/>
      <c r="G79" s="374"/>
      <c r="H79" s="374"/>
      <c r="I79" s="374"/>
      <c r="J79" s="374"/>
      <c r="K79" s="374"/>
      <c r="L79" s="374"/>
      <c r="M79" s="374"/>
      <c r="N79" s="374"/>
      <c r="O79" s="374"/>
      <c r="P79" s="374"/>
      <c r="Q79" s="374"/>
      <c r="R79" s="358"/>
    </row>
    <row r="80" spans="1:18" ht="30.75" customHeight="1">
      <c r="A80" s="375"/>
      <c r="B80" s="375"/>
      <c r="C80" s="375"/>
      <c r="D80" s="375"/>
      <c r="E80" s="376"/>
      <c r="F80" s="376"/>
      <c r="G80" s="376"/>
      <c r="H80" s="376"/>
      <c r="I80" s="376"/>
      <c r="J80" s="376"/>
      <c r="K80" s="376"/>
      <c r="L80" s="376"/>
      <c r="M80" s="376"/>
      <c r="N80" s="376"/>
      <c r="O80" s="376"/>
      <c r="P80" s="376"/>
      <c r="Q80" s="376"/>
      <c r="R80" s="375"/>
    </row>
    <row r="81" spans="1:18" ht="21">
      <c r="A81" s="375"/>
      <c r="B81" s="375"/>
      <c r="C81" s="375"/>
      <c r="D81" s="376"/>
      <c r="E81" s="376"/>
      <c r="F81" s="433" t="s">
        <v>49</v>
      </c>
      <c r="G81" s="433"/>
      <c r="H81" s="433"/>
      <c r="I81" s="433"/>
      <c r="J81" s="433"/>
      <c r="K81" s="376"/>
      <c r="L81" s="376"/>
      <c r="M81" s="376"/>
      <c r="N81" s="376"/>
      <c r="O81" s="376"/>
      <c r="P81" s="376"/>
      <c r="Q81" s="376"/>
      <c r="R81" s="375"/>
    </row>
    <row r="82" spans="1:18" ht="1.5" customHeight="1">
      <c r="A82" s="375"/>
      <c r="B82" s="375"/>
      <c r="C82" s="375"/>
      <c r="D82" s="375"/>
      <c r="E82" s="375"/>
      <c r="F82" s="434" t="s">
        <v>50</v>
      </c>
      <c r="G82" s="434"/>
      <c r="H82" s="434"/>
      <c r="I82" s="434"/>
      <c r="J82" s="434"/>
      <c r="K82" s="375"/>
      <c r="L82" s="375"/>
      <c r="M82" s="375"/>
      <c r="N82" s="375"/>
      <c r="O82" s="375"/>
      <c r="P82" s="375"/>
      <c r="Q82" s="375"/>
      <c r="R82" s="375"/>
    </row>
    <row r="83" spans="1:18" ht="21" customHeight="1">
      <c r="A83" s="375"/>
      <c r="B83" s="375"/>
      <c r="C83" s="375"/>
      <c r="D83" s="375"/>
      <c r="E83" s="375"/>
      <c r="F83" s="434"/>
      <c r="G83" s="434"/>
      <c r="H83" s="434"/>
      <c r="I83" s="434"/>
      <c r="J83" s="434"/>
      <c r="K83" s="375"/>
      <c r="L83" s="375"/>
      <c r="M83" s="375"/>
      <c r="N83" s="375"/>
      <c r="O83" s="375"/>
      <c r="P83" s="375"/>
      <c r="Q83" s="375"/>
      <c r="R83" s="375"/>
    </row>
    <row r="84" spans="1:18" ht="5.25" customHeight="1">
      <c r="A84" s="375"/>
      <c r="B84" s="375"/>
      <c r="C84" s="375"/>
      <c r="D84" s="375"/>
      <c r="E84" s="375"/>
      <c r="F84" s="435"/>
      <c r="G84" s="436"/>
      <c r="H84" s="436"/>
      <c r="I84" s="436"/>
      <c r="J84" s="436"/>
      <c r="K84" s="375"/>
      <c r="L84" s="375"/>
      <c r="M84" s="375"/>
      <c r="N84" s="375"/>
      <c r="O84" s="375"/>
      <c r="P84" s="375"/>
      <c r="Q84" s="375"/>
      <c r="R84" s="375"/>
    </row>
    <row r="85" spans="1:18" ht="13.5" customHeight="1">
      <c r="A85" s="375"/>
      <c r="B85" s="375"/>
      <c r="C85" s="375"/>
      <c r="D85" s="375"/>
      <c r="E85" s="375"/>
      <c r="F85" s="436"/>
      <c r="G85" s="436"/>
      <c r="H85" s="436"/>
      <c r="I85" s="436"/>
      <c r="J85" s="436"/>
      <c r="K85" s="375"/>
      <c r="L85" s="375"/>
      <c r="M85" s="375"/>
      <c r="N85" s="375"/>
      <c r="O85" s="375"/>
      <c r="P85" s="375"/>
      <c r="Q85" s="375"/>
      <c r="R85" s="375"/>
    </row>
    <row r="86" spans="1:18" ht="15.6">
      <c r="A86" s="375"/>
      <c r="B86" s="375"/>
      <c r="C86" s="375"/>
      <c r="D86" s="375"/>
      <c r="E86" s="375"/>
      <c r="F86" s="375"/>
      <c r="G86" s="375"/>
      <c r="H86" s="375"/>
      <c r="I86" s="375"/>
      <c r="J86" s="375"/>
      <c r="K86" s="375"/>
      <c r="L86" s="375"/>
      <c r="M86" s="375"/>
      <c r="N86" s="375"/>
      <c r="O86" s="375"/>
      <c r="P86" s="375"/>
      <c r="Q86" s="375"/>
      <c r="R86" s="375"/>
    </row>
    <row r="87" spans="1:18" ht="15.6">
      <c r="A87" s="375"/>
      <c r="B87" s="375"/>
      <c r="C87" s="375"/>
      <c r="D87" s="375"/>
      <c r="E87" s="375"/>
      <c r="F87" s="375"/>
      <c r="G87" s="375"/>
      <c r="H87" s="375"/>
      <c r="I87" s="375"/>
      <c r="J87" s="375"/>
      <c r="K87" s="375"/>
      <c r="L87" s="375"/>
      <c r="M87" s="375"/>
      <c r="N87" s="375"/>
      <c r="O87" s="375"/>
      <c r="P87" s="375"/>
      <c r="Q87" s="375"/>
      <c r="R87" s="375"/>
    </row>
    <row r="88" spans="1:18" ht="15.6">
      <c r="A88" s="375"/>
      <c r="B88" s="375"/>
      <c r="C88" s="375"/>
      <c r="D88" s="375"/>
      <c r="E88" s="375"/>
      <c r="F88" s="375"/>
      <c r="G88" s="375"/>
      <c r="H88" s="375"/>
      <c r="I88" s="375"/>
      <c r="J88" s="375"/>
      <c r="K88" s="375"/>
      <c r="L88" s="375"/>
      <c r="M88" s="375"/>
      <c r="N88" s="375"/>
      <c r="O88" s="375"/>
      <c r="P88" s="375"/>
      <c r="Q88" s="375"/>
      <c r="R88" s="375"/>
    </row>
    <row r="89" spans="1:18" ht="15.6">
      <c r="A89" s="375"/>
      <c r="B89" s="375"/>
      <c r="C89" s="375"/>
      <c r="D89" s="375"/>
      <c r="E89" s="375"/>
      <c r="F89" s="375"/>
      <c r="G89" s="375"/>
      <c r="H89" s="375"/>
      <c r="I89" s="375"/>
      <c r="J89" s="375"/>
      <c r="K89" s="375"/>
      <c r="L89" s="375"/>
      <c r="M89" s="375"/>
      <c r="N89" s="375"/>
      <c r="O89" s="375"/>
      <c r="P89" s="375"/>
      <c r="Q89" s="375"/>
      <c r="R89" s="375"/>
    </row>
    <row r="90" spans="1:18" ht="15.6">
      <c r="A90" s="375"/>
      <c r="B90" s="375"/>
      <c r="C90" s="375"/>
      <c r="D90" s="375"/>
      <c r="E90" s="375"/>
      <c r="F90" s="375"/>
      <c r="G90" s="375"/>
      <c r="H90" s="375"/>
      <c r="I90" s="375"/>
      <c r="J90" s="375"/>
      <c r="K90" s="375"/>
      <c r="L90" s="375"/>
      <c r="M90" s="375"/>
      <c r="N90" s="375"/>
      <c r="O90" s="375"/>
      <c r="P90" s="375"/>
      <c r="Q90" s="375"/>
      <c r="R90" s="375"/>
    </row>
    <row r="91" spans="1:18" ht="15.6">
      <c r="A91" s="377"/>
      <c r="B91" s="377"/>
      <c r="C91" s="375"/>
      <c r="D91" s="377"/>
      <c r="E91" s="377"/>
      <c r="F91" s="377"/>
      <c r="G91" s="377"/>
      <c r="H91" s="377"/>
      <c r="I91" s="377"/>
      <c r="J91" s="377"/>
      <c r="K91" s="377"/>
      <c r="L91" s="377"/>
      <c r="M91" s="377"/>
      <c r="N91" s="377"/>
      <c r="O91" s="377"/>
      <c r="P91" s="377"/>
      <c r="Q91" s="377"/>
      <c r="R91" s="377"/>
    </row>
    <row r="92" spans="1:18" ht="15.6">
      <c r="A92" s="377"/>
      <c r="B92" s="377"/>
      <c r="C92" s="375"/>
      <c r="D92" s="377"/>
      <c r="E92" s="377"/>
      <c r="F92" s="377"/>
      <c r="G92" s="377"/>
      <c r="H92" s="377"/>
      <c r="I92" s="377"/>
      <c r="J92" s="377"/>
      <c r="K92" s="377"/>
      <c r="L92" s="377"/>
      <c r="M92" s="377"/>
      <c r="N92" s="377"/>
      <c r="O92" s="377"/>
      <c r="P92" s="377"/>
      <c r="Q92" s="377"/>
      <c r="R92" s="377"/>
    </row>
    <row r="93" spans="1:18" ht="15.6">
      <c r="A93" s="377"/>
      <c r="B93" s="377"/>
      <c r="C93" s="375"/>
      <c r="D93" s="377"/>
      <c r="E93" s="377"/>
      <c r="F93" s="377"/>
      <c r="G93" s="377"/>
      <c r="H93" s="377"/>
      <c r="I93" s="377"/>
      <c r="J93" s="377"/>
      <c r="K93" s="377"/>
      <c r="L93" s="377"/>
      <c r="M93" s="377"/>
      <c r="N93" s="377"/>
      <c r="O93" s="377"/>
      <c r="P93" s="377"/>
      <c r="Q93" s="377"/>
      <c r="R93" s="377"/>
    </row>
    <row r="94" spans="1:18" ht="15.6">
      <c r="A94" s="377"/>
      <c r="B94" s="377"/>
      <c r="C94" s="375"/>
      <c r="D94" s="377"/>
      <c r="E94" s="377"/>
      <c r="F94" s="377"/>
      <c r="G94" s="377"/>
      <c r="H94" s="377"/>
      <c r="I94" s="377"/>
      <c r="J94" s="377"/>
      <c r="K94" s="377"/>
      <c r="L94" s="377"/>
      <c r="M94" s="377"/>
      <c r="N94" s="377"/>
      <c r="O94" s="377"/>
      <c r="P94" s="377"/>
      <c r="Q94" s="377"/>
      <c r="R94" s="377"/>
    </row>
    <row r="95" spans="1:18" ht="15.6">
      <c r="A95" s="377"/>
      <c r="B95" s="377"/>
      <c r="C95" s="375"/>
      <c r="D95" s="377"/>
      <c r="E95" s="377"/>
      <c r="F95" s="377"/>
      <c r="G95" s="377"/>
      <c r="H95" s="377"/>
      <c r="I95" s="377"/>
      <c r="J95" s="377"/>
      <c r="K95" s="377"/>
      <c r="L95" s="377"/>
      <c r="M95" s="377"/>
      <c r="N95" s="377"/>
      <c r="O95" s="377"/>
      <c r="P95" s="377"/>
      <c r="Q95" s="377"/>
      <c r="R95" s="377"/>
    </row>
    <row r="96" spans="1:18" ht="15.6">
      <c r="A96" s="377"/>
      <c r="B96" s="377"/>
      <c r="C96" s="375"/>
      <c r="D96" s="377"/>
      <c r="E96" s="377"/>
      <c r="F96" s="377"/>
      <c r="G96" s="377"/>
      <c r="H96" s="377"/>
      <c r="I96" s="377"/>
      <c r="J96" s="377"/>
      <c r="K96" s="377"/>
      <c r="L96" s="377"/>
      <c r="M96" s="377"/>
      <c r="N96" s="377"/>
      <c r="O96" s="377"/>
      <c r="P96" s="377"/>
      <c r="Q96" s="377"/>
      <c r="R96" s="377"/>
    </row>
    <row r="97" spans="1:18" ht="15.6">
      <c r="A97" s="377"/>
      <c r="B97" s="377"/>
      <c r="C97" s="375"/>
      <c r="D97" s="377"/>
      <c r="E97" s="377"/>
      <c r="F97" s="377"/>
      <c r="G97" s="377"/>
      <c r="H97" s="377"/>
      <c r="I97" s="377"/>
      <c r="J97" s="377"/>
      <c r="K97" s="377"/>
      <c r="L97" s="377"/>
      <c r="M97" s="377"/>
      <c r="N97" s="377"/>
      <c r="O97" s="377"/>
      <c r="P97" s="377"/>
      <c r="Q97" s="377"/>
      <c r="R97" s="377"/>
    </row>
    <row r="98" spans="1:18" ht="15.6">
      <c r="A98" s="377"/>
      <c r="B98" s="377"/>
      <c r="C98" s="375"/>
      <c r="D98" s="377"/>
      <c r="E98" s="377"/>
      <c r="F98" s="377"/>
      <c r="G98" s="377"/>
      <c r="H98" s="377"/>
      <c r="I98" s="377"/>
      <c r="J98" s="377"/>
      <c r="K98" s="377"/>
      <c r="L98" s="377"/>
      <c r="M98" s="377"/>
      <c r="N98" s="377"/>
      <c r="O98" s="377"/>
      <c r="P98" s="377"/>
      <c r="Q98" s="377"/>
      <c r="R98" s="377"/>
    </row>
    <row r="99" spans="1:18" ht="15.6">
      <c r="A99" s="377"/>
      <c r="B99" s="377"/>
      <c r="C99" s="375"/>
      <c r="D99" s="377"/>
      <c r="E99" s="377"/>
      <c r="F99" s="377"/>
      <c r="G99" s="377"/>
      <c r="H99" s="377"/>
      <c r="I99" s="377"/>
      <c r="J99" s="377"/>
      <c r="K99" s="377"/>
      <c r="L99" s="377"/>
      <c r="M99" s="377"/>
      <c r="N99" s="377"/>
      <c r="O99" s="377"/>
      <c r="P99" s="377"/>
      <c r="Q99" s="377"/>
      <c r="R99" s="377"/>
    </row>
    <row r="100" spans="1:18" ht="15.6">
      <c r="A100" s="377"/>
      <c r="B100" s="377"/>
      <c r="C100" s="375"/>
      <c r="D100" s="377"/>
      <c r="E100" s="377"/>
      <c r="F100" s="377"/>
      <c r="G100" s="377"/>
      <c r="H100" s="377"/>
      <c r="I100" s="377"/>
      <c r="J100" s="377"/>
      <c r="K100" s="377"/>
      <c r="L100" s="377"/>
      <c r="M100" s="377"/>
      <c r="N100" s="377"/>
      <c r="O100" s="377"/>
      <c r="P100" s="377"/>
      <c r="Q100" s="377"/>
      <c r="R100" s="377"/>
    </row>
    <row r="101" spans="1:18" ht="15.6">
      <c r="A101" s="377"/>
      <c r="B101" s="377"/>
      <c r="C101" s="375"/>
      <c r="D101" s="377"/>
      <c r="E101" s="377"/>
      <c r="F101" s="377"/>
      <c r="G101" s="377"/>
      <c r="H101" s="377"/>
      <c r="I101" s="377"/>
      <c r="J101" s="377"/>
      <c r="K101" s="377"/>
      <c r="L101" s="377"/>
      <c r="M101" s="377"/>
      <c r="N101" s="377"/>
      <c r="O101" s="377"/>
      <c r="P101" s="377"/>
      <c r="Q101" s="377"/>
      <c r="R101" s="377"/>
    </row>
    <row r="102" spans="1:18" ht="15.6">
      <c r="A102" s="377"/>
      <c r="B102" s="377"/>
      <c r="C102" s="375"/>
      <c r="D102" s="377"/>
      <c r="E102" s="377"/>
      <c r="F102" s="377"/>
      <c r="G102" s="377"/>
      <c r="H102" s="377"/>
      <c r="I102" s="377"/>
      <c r="J102" s="377"/>
      <c r="K102" s="377"/>
      <c r="L102" s="377"/>
      <c r="M102" s="377"/>
      <c r="N102" s="377"/>
      <c r="O102" s="377"/>
      <c r="P102" s="377"/>
      <c r="Q102" s="377"/>
      <c r="R102" s="377"/>
    </row>
    <row r="103" spans="1:18" ht="15.6">
      <c r="A103" s="377"/>
      <c r="B103" s="377"/>
      <c r="C103" s="375"/>
      <c r="D103" s="377"/>
      <c r="E103" s="377"/>
      <c r="F103" s="377"/>
      <c r="G103" s="377"/>
      <c r="H103" s="377"/>
      <c r="I103" s="377"/>
      <c r="J103" s="377"/>
      <c r="K103" s="377"/>
      <c r="L103" s="377"/>
      <c r="M103" s="377"/>
      <c r="N103" s="377"/>
      <c r="O103" s="377"/>
      <c r="P103" s="377"/>
      <c r="Q103" s="377"/>
      <c r="R103" s="377"/>
    </row>
    <row r="104" spans="1:18" ht="15.6">
      <c r="A104" s="377"/>
      <c r="B104" s="377"/>
      <c r="C104" s="375"/>
      <c r="D104" s="377"/>
      <c r="E104" s="377"/>
      <c r="F104" s="377"/>
      <c r="G104" s="377"/>
      <c r="H104" s="377"/>
      <c r="I104" s="377"/>
      <c r="J104" s="377"/>
      <c r="K104" s="377"/>
      <c r="L104" s="377"/>
      <c r="M104" s="377"/>
      <c r="N104" s="377"/>
      <c r="O104" s="377"/>
      <c r="P104" s="377"/>
      <c r="Q104" s="377"/>
      <c r="R104" s="377"/>
    </row>
    <row r="105" spans="1:18" ht="15.6">
      <c r="A105" s="377"/>
      <c r="B105" s="377"/>
      <c r="C105" s="375"/>
      <c r="D105" s="377"/>
      <c r="E105" s="377"/>
      <c r="F105" s="377"/>
      <c r="G105" s="377"/>
      <c r="H105" s="377"/>
      <c r="I105" s="377"/>
      <c r="J105" s="377"/>
      <c r="K105" s="377"/>
      <c r="L105" s="377"/>
      <c r="M105" s="377"/>
      <c r="N105" s="377"/>
      <c r="O105" s="377"/>
      <c r="P105" s="377"/>
      <c r="Q105" s="377"/>
      <c r="R105" s="377"/>
    </row>
    <row r="106" spans="1:18" ht="15.6">
      <c r="A106" s="377"/>
      <c r="B106" s="377"/>
      <c r="C106" s="375"/>
      <c r="D106" s="377"/>
      <c r="E106" s="377"/>
      <c r="F106" s="377"/>
      <c r="G106" s="377"/>
      <c r="H106" s="377"/>
      <c r="I106" s="377"/>
      <c r="J106" s="377"/>
      <c r="K106" s="377"/>
      <c r="L106" s="377"/>
      <c r="M106" s="377"/>
      <c r="N106" s="377"/>
      <c r="O106" s="377"/>
      <c r="P106" s="377"/>
      <c r="Q106" s="377"/>
      <c r="R106" s="377"/>
    </row>
    <row r="107" spans="1:18" ht="15.6">
      <c r="A107" s="377"/>
      <c r="B107" s="377"/>
      <c r="C107" s="375"/>
      <c r="D107" s="377"/>
      <c r="E107" s="377"/>
      <c r="F107" s="377"/>
      <c r="G107" s="377"/>
      <c r="H107" s="377"/>
      <c r="I107" s="377"/>
      <c r="J107" s="377"/>
      <c r="K107" s="377"/>
      <c r="L107" s="377"/>
      <c r="M107" s="377"/>
      <c r="N107" s="377"/>
      <c r="O107" s="377"/>
      <c r="P107" s="377"/>
      <c r="Q107" s="377"/>
      <c r="R107" s="377"/>
    </row>
    <row r="108" spans="1:18" ht="15.6">
      <c r="A108" s="377"/>
      <c r="B108" s="377"/>
      <c r="C108" s="375"/>
      <c r="D108" s="377"/>
      <c r="E108" s="377"/>
      <c r="F108" s="377"/>
      <c r="G108" s="377"/>
      <c r="H108" s="377"/>
      <c r="I108" s="377"/>
      <c r="J108" s="377"/>
      <c r="K108" s="377"/>
      <c r="L108" s="377"/>
      <c r="M108" s="377"/>
      <c r="N108" s="377"/>
      <c r="O108" s="377"/>
      <c r="P108" s="377"/>
      <c r="Q108" s="377"/>
      <c r="R108" s="377"/>
    </row>
    <row r="109" spans="1:18" ht="15.6">
      <c r="A109" s="377"/>
      <c r="B109" s="377"/>
      <c r="C109" s="375"/>
      <c r="D109" s="377"/>
      <c r="E109" s="377"/>
      <c r="F109" s="377"/>
      <c r="G109" s="377"/>
      <c r="H109" s="377"/>
      <c r="I109" s="377"/>
      <c r="J109" s="377"/>
      <c r="K109" s="377"/>
      <c r="L109" s="377"/>
      <c r="M109" s="377"/>
      <c r="N109" s="377"/>
      <c r="O109" s="377"/>
      <c r="P109" s="377"/>
      <c r="Q109" s="377"/>
      <c r="R109" s="377"/>
    </row>
    <row r="110" spans="1:18" ht="15.6">
      <c r="A110" s="377"/>
      <c r="B110" s="377"/>
      <c r="C110" s="375"/>
      <c r="D110" s="377"/>
      <c r="E110" s="377"/>
      <c r="F110" s="377"/>
      <c r="G110" s="377"/>
      <c r="H110" s="377"/>
      <c r="I110" s="377"/>
      <c r="J110" s="377"/>
      <c r="K110" s="377"/>
      <c r="L110" s="377"/>
      <c r="M110" s="377"/>
      <c r="N110" s="377"/>
      <c r="O110" s="377"/>
      <c r="P110" s="377"/>
      <c r="Q110" s="377"/>
      <c r="R110" s="377"/>
    </row>
    <row r="111" spans="1:18" ht="15.6">
      <c r="A111" s="377"/>
      <c r="B111" s="377"/>
      <c r="C111" s="375"/>
      <c r="D111" s="377"/>
      <c r="E111" s="377"/>
      <c r="F111" s="377"/>
      <c r="G111" s="377"/>
      <c r="H111" s="377"/>
      <c r="I111" s="377"/>
      <c r="J111" s="377"/>
      <c r="K111" s="377"/>
      <c r="L111" s="377"/>
      <c r="M111" s="377"/>
      <c r="N111" s="377"/>
      <c r="O111" s="377"/>
      <c r="P111" s="377"/>
      <c r="Q111" s="377"/>
      <c r="R111" s="377"/>
    </row>
    <row r="112" spans="1:18" ht="15.6">
      <c r="A112" s="377"/>
      <c r="B112" s="377"/>
      <c r="C112" s="375"/>
      <c r="D112" s="377"/>
      <c r="E112" s="377"/>
      <c r="F112" s="377"/>
      <c r="G112" s="377"/>
      <c r="H112" s="377"/>
      <c r="I112" s="377"/>
      <c r="J112" s="377"/>
      <c r="K112" s="377"/>
      <c r="L112" s="377"/>
      <c r="M112" s="377"/>
      <c r="N112" s="377"/>
      <c r="O112" s="377"/>
      <c r="P112" s="377"/>
      <c r="Q112" s="377"/>
      <c r="R112" s="377"/>
    </row>
    <row r="113" spans="1:18" ht="15.6">
      <c r="A113" s="377"/>
      <c r="B113" s="377"/>
      <c r="C113" s="375"/>
      <c r="D113" s="377"/>
      <c r="E113" s="377"/>
      <c r="F113" s="377"/>
      <c r="G113" s="377"/>
      <c r="H113" s="377"/>
      <c r="I113" s="377"/>
      <c r="J113" s="377"/>
      <c r="K113" s="377"/>
      <c r="L113" s="377"/>
      <c r="M113" s="377"/>
      <c r="N113" s="377"/>
      <c r="O113" s="377"/>
      <c r="P113" s="377"/>
      <c r="Q113" s="377"/>
      <c r="R113" s="377"/>
    </row>
    <row r="114" spans="1:18" ht="15.6">
      <c r="A114" s="377"/>
      <c r="B114" s="377"/>
      <c r="C114" s="375"/>
      <c r="D114" s="377"/>
      <c r="E114" s="377"/>
      <c r="F114" s="377"/>
      <c r="G114" s="377"/>
      <c r="H114" s="377"/>
      <c r="I114" s="377"/>
      <c r="J114" s="377"/>
      <c r="K114" s="377"/>
      <c r="L114" s="377"/>
      <c r="M114" s="377"/>
      <c r="N114" s="377"/>
      <c r="O114" s="377"/>
      <c r="P114" s="377"/>
      <c r="Q114" s="377"/>
      <c r="R114" s="377"/>
    </row>
    <row r="115" spans="1:18" ht="15.6">
      <c r="A115" s="377"/>
      <c r="B115" s="377"/>
      <c r="C115" s="375"/>
      <c r="D115" s="377"/>
      <c r="E115" s="377"/>
      <c r="F115" s="377"/>
      <c r="G115" s="377"/>
      <c r="H115" s="377"/>
      <c r="I115" s="377"/>
      <c r="J115" s="377"/>
      <c r="K115" s="377"/>
      <c r="L115" s="377"/>
      <c r="M115" s="377"/>
      <c r="N115" s="377"/>
      <c r="O115" s="377"/>
      <c r="P115" s="377"/>
      <c r="Q115" s="377"/>
      <c r="R115" s="377"/>
    </row>
    <row r="116" spans="1:18" ht="15.6">
      <c r="A116" s="377"/>
      <c r="B116" s="377"/>
      <c r="C116" s="375"/>
      <c r="D116" s="377"/>
      <c r="E116" s="377"/>
      <c r="F116" s="377"/>
      <c r="G116" s="377"/>
      <c r="H116" s="377"/>
      <c r="I116" s="377"/>
      <c r="J116" s="377"/>
      <c r="K116" s="377"/>
      <c r="L116" s="377"/>
      <c r="M116" s="377"/>
      <c r="N116" s="377"/>
      <c r="O116" s="377"/>
      <c r="P116" s="377"/>
      <c r="Q116" s="377"/>
      <c r="R116" s="377"/>
    </row>
    <row r="117" spans="1:18" ht="15.6">
      <c r="A117" s="377"/>
      <c r="B117" s="377"/>
      <c r="C117" s="375"/>
      <c r="D117" s="377"/>
      <c r="E117" s="377"/>
      <c r="F117" s="377"/>
      <c r="G117" s="377"/>
      <c r="H117" s="377"/>
      <c r="I117" s="377"/>
      <c r="J117" s="377"/>
      <c r="K117" s="377"/>
      <c r="L117" s="377"/>
      <c r="M117" s="377"/>
      <c r="N117" s="377"/>
      <c r="O117" s="377"/>
      <c r="P117" s="377"/>
      <c r="Q117" s="377"/>
      <c r="R117" s="377"/>
    </row>
    <row r="118" spans="1:18" ht="15.6">
      <c r="A118" s="377"/>
      <c r="B118" s="377"/>
      <c r="C118" s="375"/>
      <c r="D118" s="377"/>
      <c r="E118" s="377"/>
      <c r="F118" s="377"/>
      <c r="G118" s="377"/>
      <c r="H118" s="377"/>
      <c r="I118" s="377"/>
      <c r="J118" s="377"/>
      <c r="K118" s="377"/>
      <c r="L118" s="377"/>
      <c r="M118" s="377"/>
      <c r="N118" s="377"/>
      <c r="O118" s="377"/>
      <c r="P118" s="377"/>
      <c r="Q118" s="377"/>
      <c r="R118" s="377"/>
    </row>
    <row r="119" spans="1:18" ht="15.6">
      <c r="A119" s="377"/>
      <c r="B119" s="377"/>
      <c r="C119" s="375"/>
      <c r="D119" s="377"/>
      <c r="E119" s="377"/>
      <c r="F119" s="377"/>
      <c r="G119" s="377"/>
      <c r="H119" s="377"/>
      <c r="I119" s="377"/>
      <c r="J119" s="377"/>
      <c r="K119" s="377"/>
      <c r="L119" s="377"/>
      <c r="M119" s="377"/>
      <c r="N119" s="377"/>
      <c r="O119" s="377"/>
      <c r="P119" s="377"/>
      <c r="Q119" s="377"/>
      <c r="R119" s="377"/>
    </row>
    <row r="120" spans="1:18" ht="15.6">
      <c r="A120" s="377"/>
      <c r="B120" s="377"/>
      <c r="C120" s="375"/>
      <c r="D120" s="377"/>
      <c r="E120" s="377"/>
      <c r="F120" s="377"/>
      <c r="G120" s="377"/>
      <c r="H120" s="377"/>
      <c r="I120" s="377"/>
      <c r="J120" s="377"/>
      <c r="K120" s="377"/>
      <c r="L120" s="377"/>
      <c r="M120" s="377"/>
      <c r="N120" s="377"/>
      <c r="O120" s="377"/>
      <c r="P120" s="377"/>
      <c r="Q120" s="377"/>
      <c r="R120" s="377"/>
    </row>
    <row r="121" spans="1:18" ht="15.6">
      <c r="A121" s="377"/>
      <c r="B121" s="377"/>
      <c r="C121" s="375"/>
      <c r="D121" s="377"/>
      <c r="E121" s="377"/>
      <c r="F121" s="377"/>
      <c r="G121" s="377"/>
      <c r="H121" s="377"/>
      <c r="I121" s="377"/>
      <c r="J121" s="377"/>
      <c r="K121" s="377"/>
      <c r="L121" s="377"/>
      <c r="M121" s="377"/>
      <c r="N121" s="377"/>
      <c r="O121" s="377"/>
      <c r="P121" s="377"/>
      <c r="Q121" s="377"/>
      <c r="R121" s="377"/>
    </row>
    <row r="122" spans="1:18" ht="15.6">
      <c r="A122" s="377"/>
      <c r="B122" s="377"/>
      <c r="C122" s="375"/>
      <c r="D122" s="377"/>
      <c r="E122" s="377"/>
      <c r="F122" s="377"/>
      <c r="G122" s="377"/>
      <c r="H122" s="377"/>
      <c r="I122" s="377"/>
      <c r="J122" s="377"/>
      <c r="K122" s="377"/>
      <c r="L122" s="377"/>
      <c r="M122" s="377"/>
      <c r="N122" s="377"/>
      <c r="O122" s="377"/>
      <c r="P122" s="377"/>
      <c r="Q122" s="377"/>
      <c r="R122" s="377"/>
    </row>
    <row r="123" spans="1:18" ht="15.6">
      <c r="A123" s="377"/>
      <c r="B123" s="377"/>
      <c r="C123" s="375"/>
      <c r="D123" s="377"/>
      <c r="E123" s="377"/>
      <c r="F123" s="377"/>
      <c r="G123" s="377"/>
      <c r="H123" s="377"/>
      <c r="I123" s="377"/>
      <c r="J123" s="377"/>
      <c r="K123" s="377"/>
      <c r="L123" s="377"/>
      <c r="M123" s="377"/>
      <c r="N123" s="377"/>
      <c r="O123" s="377"/>
      <c r="P123" s="377"/>
      <c r="Q123" s="377"/>
      <c r="R123" s="377"/>
    </row>
    <row r="124" spans="1:18" ht="15.6">
      <c r="A124" s="377"/>
      <c r="B124" s="377"/>
      <c r="C124" s="375"/>
      <c r="D124" s="377"/>
      <c r="E124" s="377"/>
      <c r="F124" s="377"/>
      <c r="G124" s="377"/>
      <c r="H124" s="377"/>
      <c r="I124" s="377"/>
      <c r="J124" s="377"/>
      <c r="K124" s="377"/>
      <c r="L124" s="377"/>
      <c r="M124" s="377"/>
      <c r="N124" s="377"/>
      <c r="O124" s="377"/>
      <c r="P124" s="377"/>
      <c r="Q124" s="377"/>
      <c r="R124" s="377"/>
    </row>
    <row r="125" spans="1:18" ht="15.6">
      <c r="A125" s="377"/>
      <c r="B125" s="377"/>
      <c r="C125" s="375"/>
      <c r="D125" s="377"/>
      <c r="E125" s="377"/>
      <c r="F125" s="377"/>
      <c r="G125" s="377"/>
      <c r="H125" s="377"/>
      <c r="I125" s="377"/>
      <c r="J125" s="377"/>
      <c r="K125" s="377"/>
      <c r="L125" s="377"/>
      <c r="M125" s="377"/>
      <c r="N125" s="377"/>
      <c r="O125" s="377"/>
      <c r="P125" s="377"/>
      <c r="Q125" s="377"/>
      <c r="R125" s="377"/>
    </row>
    <row r="126" spans="1:18" ht="15.6">
      <c r="A126" s="377"/>
      <c r="B126" s="377"/>
      <c r="C126" s="375"/>
      <c r="D126" s="377"/>
      <c r="E126" s="377"/>
      <c r="F126" s="377"/>
      <c r="G126" s="377"/>
      <c r="H126" s="377"/>
      <c r="I126" s="377"/>
      <c r="J126" s="377"/>
      <c r="K126" s="377"/>
      <c r="L126" s="377"/>
      <c r="M126" s="377"/>
      <c r="N126" s="377"/>
      <c r="O126" s="377"/>
      <c r="P126" s="377"/>
      <c r="Q126" s="377"/>
      <c r="R126" s="377"/>
    </row>
    <row r="127" spans="1:18" ht="15.6">
      <c r="A127" s="377"/>
      <c r="B127" s="377"/>
      <c r="C127" s="375"/>
      <c r="D127" s="377"/>
      <c r="E127" s="377"/>
      <c r="F127" s="377"/>
      <c r="G127" s="377"/>
      <c r="H127" s="377"/>
      <c r="I127" s="377"/>
      <c r="J127" s="377"/>
      <c r="K127" s="377"/>
      <c r="L127" s="377"/>
      <c r="M127" s="377"/>
      <c r="N127" s="377"/>
      <c r="O127" s="377"/>
      <c r="P127" s="377"/>
      <c r="Q127" s="377"/>
      <c r="R127" s="377"/>
    </row>
    <row r="128" spans="1:18" ht="15.6">
      <c r="A128" s="377"/>
      <c r="B128" s="377"/>
      <c r="C128" s="375"/>
      <c r="D128" s="377"/>
      <c r="E128" s="377"/>
      <c r="F128" s="377"/>
      <c r="G128" s="377"/>
      <c r="H128" s="377"/>
      <c r="I128" s="377"/>
      <c r="J128" s="377"/>
      <c r="K128" s="377"/>
      <c r="L128" s="377"/>
      <c r="M128" s="377"/>
      <c r="N128" s="377"/>
      <c r="O128" s="377"/>
      <c r="P128" s="377"/>
      <c r="Q128" s="377"/>
      <c r="R128" s="377"/>
    </row>
    <row r="129" spans="1:18" ht="15.6">
      <c r="A129" s="377"/>
      <c r="B129" s="377"/>
      <c r="C129" s="375"/>
      <c r="D129" s="377"/>
      <c r="E129" s="377"/>
      <c r="F129" s="377"/>
      <c r="G129" s="377"/>
      <c r="H129" s="377"/>
      <c r="I129" s="377"/>
      <c r="J129" s="377"/>
      <c r="K129" s="377"/>
      <c r="L129" s="377"/>
      <c r="M129" s="377"/>
      <c r="N129" s="377"/>
      <c r="O129" s="377"/>
      <c r="P129" s="377"/>
      <c r="Q129" s="377"/>
      <c r="R129" s="377"/>
    </row>
    <row r="130" spans="1:18" ht="15.6">
      <c r="A130" s="377"/>
      <c r="B130" s="377"/>
      <c r="C130" s="375"/>
      <c r="D130" s="377"/>
      <c r="E130" s="377"/>
      <c r="F130" s="377"/>
      <c r="G130" s="377"/>
      <c r="H130" s="377"/>
      <c r="I130" s="377"/>
      <c r="J130" s="377"/>
      <c r="K130" s="377"/>
      <c r="L130" s="377"/>
      <c r="M130" s="377"/>
      <c r="N130" s="377"/>
      <c r="O130" s="377"/>
      <c r="P130" s="377"/>
      <c r="Q130" s="377"/>
      <c r="R130" s="377"/>
    </row>
    <row r="131" spans="1:18" ht="15.6">
      <c r="A131" s="377"/>
      <c r="B131" s="377"/>
      <c r="C131" s="375"/>
      <c r="D131" s="377"/>
      <c r="E131" s="377"/>
      <c r="F131" s="377"/>
      <c r="G131" s="377"/>
      <c r="H131" s="377"/>
      <c r="I131" s="377"/>
      <c r="J131" s="377"/>
      <c r="K131" s="377"/>
      <c r="L131" s="377"/>
      <c r="M131" s="377"/>
      <c r="N131" s="377"/>
      <c r="O131" s="377"/>
      <c r="P131" s="377"/>
      <c r="Q131" s="377"/>
      <c r="R131" s="377"/>
    </row>
    <row r="132" spans="1:18" ht="15.6">
      <c r="A132" s="377"/>
      <c r="B132" s="377"/>
      <c r="C132" s="375"/>
      <c r="D132" s="377"/>
      <c r="E132" s="377"/>
      <c r="F132" s="377"/>
      <c r="G132" s="377"/>
      <c r="H132" s="377"/>
      <c r="I132" s="377"/>
      <c r="J132" s="377"/>
      <c r="K132" s="377"/>
      <c r="L132" s="377"/>
      <c r="M132" s="377"/>
      <c r="N132" s="377"/>
      <c r="O132" s="377"/>
      <c r="P132" s="377"/>
      <c r="Q132" s="377"/>
      <c r="R132" s="377"/>
    </row>
    <row r="133" spans="1:18" ht="15.6">
      <c r="A133" s="377"/>
      <c r="B133" s="377"/>
      <c r="C133" s="375"/>
      <c r="D133" s="377"/>
      <c r="E133" s="377"/>
      <c r="F133" s="377"/>
      <c r="G133" s="377"/>
      <c r="H133" s="377"/>
      <c r="I133" s="377"/>
      <c r="J133" s="377"/>
      <c r="K133" s="377"/>
      <c r="L133" s="377"/>
      <c r="M133" s="377"/>
      <c r="N133" s="377"/>
      <c r="O133" s="377"/>
      <c r="P133" s="377"/>
      <c r="Q133" s="377"/>
      <c r="R133" s="377"/>
    </row>
    <row r="134" spans="1:18" ht="15.6">
      <c r="A134" s="377"/>
      <c r="B134" s="377"/>
      <c r="C134" s="375"/>
      <c r="D134" s="377"/>
      <c r="E134" s="377"/>
      <c r="F134" s="377"/>
      <c r="G134" s="377"/>
      <c r="H134" s="377"/>
      <c r="I134" s="377"/>
      <c r="J134" s="377"/>
      <c r="K134" s="377"/>
      <c r="L134" s="377"/>
      <c r="M134" s="377"/>
      <c r="N134" s="377"/>
      <c r="O134" s="377"/>
      <c r="P134" s="377"/>
      <c r="Q134" s="377"/>
      <c r="R134" s="377"/>
    </row>
    <row r="135" spans="1:18" ht="15.6">
      <c r="A135" s="377"/>
      <c r="B135" s="377"/>
      <c r="C135" s="375"/>
      <c r="D135" s="377"/>
      <c r="E135" s="377"/>
      <c r="F135" s="377"/>
      <c r="G135" s="377"/>
      <c r="H135" s="377"/>
      <c r="I135" s="377"/>
      <c r="J135" s="377"/>
      <c r="K135" s="377"/>
      <c r="L135" s="377"/>
      <c r="M135" s="377"/>
      <c r="N135" s="377"/>
      <c r="O135" s="377"/>
      <c r="P135" s="377"/>
      <c r="Q135" s="377"/>
      <c r="R135" s="377"/>
    </row>
    <row r="136" spans="1:18" ht="15.6">
      <c r="A136" s="377"/>
      <c r="B136" s="377"/>
      <c r="C136" s="375"/>
      <c r="D136" s="377"/>
      <c r="E136" s="377"/>
      <c r="F136" s="377"/>
      <c r="G136" s="377"/>
      <c r="H136" s="377"/>
      <c r="I136" s="377"/>
      <c r="J136" s="377"/>
      <c r="K136" s="377"/>
      <c r="L136" s="377"/>
      <c r="M136" s="377"/>
      <c r="N136" s="377"/>
      <c r="O136" s="377"/>
      <c r="P136" s="377"/>
      <c r="Q136" s="377"/>
      <c r="R136" s="377"/>
    </row>
    <row r="137" spans="1:18" ht="15.6">
      <c r="A137" s="377"/>
      <c r="B137" s="377"/>
      <c r="C137" s="375"/>
      <c r="D137" s="377"/>
      <c r="E137" s="377"/>
      <c r="F137" s="377"/>
      <c r="G137" s="377"/>
      <c r="H137" s="377"/>
      <c r="I137" s="377"/>
      <c r="J137" s="377"/>
      <c r="K137" s="377"/>
      <c r="L137" s="377"/>
      <c r="M137" s="377"/>
      <c r="N137" s="377"/>
      <c r="O137" s="377"/>
      <c r="P137" s="377"/>
      <c r="Q137" s="377"/>
      <c r="R137" s="377"/>
    </row>
    <row r="138" spans="1:18" ht="15.6">
      <c r="A138" s="377"/>
      <c r="B138" s="377"/>
      <c r="C138" s="375"/>
      <c r="D138" s="377"/>
      <c r="E138" s="377"/>
      <c r="F138" s="377"/>
      <c r="G138" s="377"/>
      <c r="H138" s="377"/>
      <c r="I138" s="377"/>
      <c r="J138" s="377"/>
      <c r="K138" s="377"/>
      <c r="L138" s="377"/>
      <c r="M138" s="377"/>
      <c r="N138" s="377"/>
      <c r="O138" s="377"/>
      <c r="P138" s="377"/>
      <c r="Q138" s="377"/>
      <c r="R138" s="377"/>
    </row>
    <row r="139" spans="1:18" ht="15.6">
      <c r="A139" s="377"/>
      <c r="B139" s="377"/>
      <c r="C139" s="375"/>
      <c r="D139" s="377"/>
      <c r="E139" s="377"/>
      <c r="F139" s="377"/>
      <c r="G139" s="377"/>
      <c r="H139" s="377"/>
      <c r="I139" s="377"/>
      <c r="J139" s="377"/>
      <c r="K139" s="377"/>
      <c r="L139" s="377"/>
      <c r="M139" s="377"/>
      <c r="N139" s="377"/>
      <c r="O139" s="377"/>
      <c r="P139" s="377"/>
      <c r="Q139" s="377"/>
      <c r="R139" s="377"/>
    </row>
    <row r="140" spans="1:18" ht="15.6">
      <c r="A140" s="377"/>
      <c r="B140" s="377"/>
      <c r="C140" s="375"/>
      <c r="D140" s="377"/>
      <c r="E140" s="377"/>
      <c r="F140" s="377"/>
      <c r="G140" s="377"/>
      <c r="H140" s="377"/>
      <c r="I140" s="377"/>
      <c r="J140" s="377"/>
      <c r="K140" s="377"/>
      <c r="L140" s="377"/>
      <c r="M140" s="377"/>
      <c r="N140" s="377"/>
      <c r="O140" s="377"/>
      <c r="P140" s="377"/>
      <c r="Q140" s="377"/>
      <c r="R140" s="377"/>
    </row>
    <row r="141" spans="1:18" ht="15.6">
      <c r="A141" s="377"/>
      <c r="B141" s="377"/>
      <c r="C141" s="375"/>
      <c r="D141" s="377"/>
      <c r="E141" s="377"/>
      <c r="F141" s="377"/>
      <c r="G141" s="377"/>
      <c r="H141" s="377"/>
      <c r="I141" s="377"/>
      <c r="J141" s="377"/>
      <c r="K141" s="377"/>
      <c r="L141" s="377"/>
      <c r="M141" s="377"/>
      <c r="N141" s="377"/>
      <c r="O141" s="377"/>
      <c r="P141" s="377"/>
      <c r="Q141" s="377"/>
      <c r="R141" s="377"/>
    </row>
    <row r="142" spans="1:18" ht="15.6">
      <c r="A142" s="377"/>
      <c r="B142" s="377"/>
      <c r="C142" s="375"/>
      <c r="D142" s="377"/>
      <c r="E142" s="377"/>
      <c r="F142" s="377"/>
      <c r="G142" s="377"/>
      <c r="H142" s="377"/>
      <c r="I142" s="377"/>
      <c r="J142" s="377"/>
      <c r="K142" s="377"/>
      <c r="L142" s="377"/>
      <c r="M142" s="377"/>
      <c r="N142" s="377"/>
      <c r="O142" s="377"/>
      <c r="P142" s="377"/>
      <c r="Q142" s="377"/>
      <c r="R142" s="377"/>
    </row>
    <row r="143" spans="1:18" ht="15.6">
      <c r="A143" s="377"/>
      <c r="B143" s="377"/>
      <c r="C143" s="375"/>
      <c r="D143" s="377"/>
      <c r="E143" s="377"/>
      <c r="F143" s="377"/>
      <c r="G143" s="377"/>
      <c r="H143" s="377"/>
      <c r="I143" s="377"/>
      <c r="J143" s="377"/>
      <c r="K143" s="377"/>
      <c r="L143" s="377"/>
      <c r="M143" s="377"/>
      <c r="N143" s="377"/>
      <c r="O143" s="377"/>
      <c r="P143" s="377"/>
      <c r="Q143" s="377"/>
      <c r="R143" s="377"/>
    </row>
    <row r="144" spans="1:18" ht="15.6">
      <c r="A144" s="377"/>
      <c r="B144" s="377"/>
      <c r="C144" s="375"/>
      <c r="D144" s="377"/>
      <c r="E144" s="377"/>
      <c r="F144" s="377"/>
      <c r="G144" s="377"/>
      <c r="H144" s="377"/>
      <c r="I144" s="377"/>
      <c r="J144" s="377"/>
      <c r="K144" s="377"/>
      <c r="L144" s="377"/>
      <c r="M144" s="377"/>
      <c r="N144" s="377"/>
      <c r="O144" s="377"/>
      <c r="P144" s="377"/>
      <c r="Q144" s="377"/>
      <c r="R144" s="377"/>
    </row>
    <row r="145" spans="1:18" ht="15.6">
      <c r="A145" s="377"/>
      <c r="B145" s="377"/>
      <c r="C145" s="375"/>
      <c r="D145" s="377"/>
      <c r="E145" s="377"/>
      <c r="F145" s="377"/>
      <c r="G145" s="377"/>
      <c r="H145" s="377"/>
      <c r="I145" s="377"/>
      <c r="J145" s="377"/>
      <c r="K145" s="377"/>
      <c r="L145" s="377"/>
      <c r="M145" s="377"/>
      <c r="N145" s="377"/>
      <c r="O145" s="377"/>
      <c r="P145" s="377"/>
      <c r="Q145" s="377"/>
      <c r="R145" s="377"/>
    </row>
    <row r="146" spans="1:18" ht="15.6">
      <c r="A146" s="377"/>
      <c r="B146" s="377"/>
      <c r="C146" s="375"/>
      <c r="D146" s="377"/>
      <c r="E146" s="377"/>
      <c r="F146" s="377"/>
      <c r="G146" s="377"/>
      <c r="H146" s="377"/>
      <c r="I146" s="377"/>
      <c r="J146" s="377"/>
      <c r="K146" s="377"/>
      <c r="L146" s="377"/>
      <c r="M146" s="377"/>
      <c r="N146" s="377"/>
      <c r="O146" s="377"/>
      <c r="P146" s="377"/>
      <c r="Q146" s="377"/>
      <c r="R146" s="377"/>
    </row>
    <row r="147" spans="1:18" ht="15.6">
      <c r="A147" s="377"/>
      <c r="B147" s="377"/>
      <c r="C147" s="375"/>
      <c r="D147" s="377"/>
      <c r="E147" s="377"/>
      <c r="F147" s="377"/>
      <c r="G147" s="377"/>
      <c r="H147" s="377"/>
      <c r="I147" s="377"/>
      <c r="J147" s="377"/>
      <c r="K147" s="377"/>
      <c r="L147" s="377"/>
      <c r="M147" s="377"/>
      <c r="N147" s="377"/>
      <c r="O147" s="377"/>
      <c r="P147" s="377"/>
      <c r="Q147" s="377"/>
      <c r="R147" s="377"/>
    </row>
    <row r="148" spans="1:18" ht="15.6">
      <c r="A148" s="377"/>
      <c r="B148" s="377"/>
      <c r="C148" s="375"/>
      <c r="D148" s="377"/>
      <c r="E148" s="377"/>
      <c r="F148" s="377"/>
      <c r="G148" s="377"/>
      <c r="H148" s="377"/>
      <c r="I148" s="377"/>
      <c r="J148" s="377"/>
      <c r="K148" s="377"/>
      <c r="L148" s="377"/>
      <c r="M148" s="377"/>
      <c r="N148" s="377"/>
      <c r="O148" s="377"/>
      <c r="P148" s="377"/>
      <c r="Q148" s="377"/>
      <c r="R148" s="377"/>
    </row>
    <row r="149" spans="1:18" ht="15.6">
      <c r="A149" s="377"/>
      <c r="B149" s="377"/>
      <c r="C149" s="375"/>
      <c r="D149" s="377"/>
      <c r="E149" s="377"/>
      <c r="F149" s="377"/>
      <c r="G149" s="377"/>
      <c r="H149" s="377"/>
      <c r="I149" s="377"/>
      <c r="J149" s="377"/>
      <c r="K149" s="377"/>
      <c r="L149" s="377"/>
      <c r="M149" s="377"/>
      <c r="N149" s="377"/>
      <c r="O149" s="377"/>
      <c r="P149" s="377"/>
      <c r="Q149" s="377"/>
      <c r="R149" s="377"/>
    </row>
    <row r="150" spans="1:18" ht="15.6">
      <c r="A150" s="377"/>
      <c r="B150" s="377"/>
      <c r="C150" s="375"/>
      <c r="D150" s="377"/>
      <c r="E150" s="377"/>
      <c r="F150" s="377"/>
      <c r="G150" s="377"/>
      <c r="H150" s="377"/>
      <c r="I150" s="377"/>
      <c r="J150" s="377"/>
      <c r="K150" s="377"/>
      <c r="L150" s="377"/>
      <c r="M150" s="377"/>
      <c r="N150" s="377"/>
      <c r="O150" s="377"/>
      <c r="P150" s="377"/>
      <c r="Q150" s="377"/>
      <c r="R150" s="377"/>
    </row>
    <row r="151" spans="1:18" ht="15.6">
      <c r="A151" s="377"/>
      <c r="B151" s="377"/>
      <c r="C151" s="375"/>
      <c r="D151" s="377"/>
      <c r="E151" s="377"/>
      <c r="F151" s="377"/>
      <c r="G151" s="377"/>
      <c r="H151" s="377"/>
      <c r="I151" s="377"/>
      <c r="J151" s="377"/>
      <c r="K151" s="377"/>
      <c r="L151" s="377"/>
      <c r="M151" s="377"/>
      <c r="N151" s="377"/>
      <c r="O151" s="377"/>
      <c r="P151" s="377"/>
      <c r="Q151" s="377"/>
      <c r="R151" s="377"/>
    </row>
    <row r="152" spans="1:18" ht="15.6">
      <c r="A152" s="377"/>
      <c r="B152" s="377"/>
      <c r="C152" s="375"/>
      <c r="D152" s="377"/>
      <c r="E152" s="377"/>
      <c r="F152" s="377"/>
      <c r="G152" s="377"/>
      <c r="H152" s="377"/>
      <c r="I152" s="377"/>
      <c r="J152" s="377"/>
      <c r="K152" s="377"/>
      <c r="L152" s="377"/>
      <c r="M152" s="377"/>
      <c r="N152" s="377"/>
      <c r="O152" s="377"/>
      <c r="P152" s="377"/>
      <c r="Q152" s="377"/>
      <c r="R152" s="377"/>
    </row>
    <row r="153" spans="1:18" ht="15.6">
      <c r="A153" s="377"/>
      <c r="B153" s="377"/>
      <c r="C153" s="375"/>
      <c r="D153" s="377"/>
      <c r="E153" s="377"/>
      <c r="F153" s="377"/>
      <c r="G153" s="377"/>
      <c r="H153" s="377"/>
      <c r="I153" s="377"/>
      <c r="J153" s="377"/>
      <c r="K153" s="377"/>
      <c r="L153" s="377"/>
      <c r="M153" s="377"/>
      <c r="N153" s="377"/>
      <c r="O153" s="377"/>
      <c r="P153" s="377"/>
      <c r="Q153" s="377"/>
      <c r="R153" s="377"/>
    </row>
    <row r="154" spans="1:18" ht="15.6">
      <c r="A154" s="377"/>
      <c r="B154" s="377"/>
      <c r="C154" s="375"/>
      <c r="D154" s="377"/>
      <c r="E154" s="377"/>
      <c r="F154" s="377"/>
      <c r="G154" s="377"/>
      <c r="H154" s="377"/>
      <c r="I154" s="377"/>
      <c r="J154" s="377"/>
      <c r="K154" s="377"/>
      <c r="L154" s="377"/>
      <c r="M154" s="377"/>
      <c r="N154" s="377"/>
      <c r="O154" s="377"/>
      <c r="P154" s="377"/>
      <c r="Q154" s="377"/>
      <c r="R154" s="377"/>
    </row>
    <row r="155" spans="1:18" ht="15.6">
      <c r="A155" s="377"/>
      <c r="B155" s="377"/>
      <c r="C155" s="375"/>
      <c r="D155" s="377"/>
      <c r="E155" s="377"/>
      <c r="F155" s="377"/>
      <c r="G155" s="377"/>
      <c r="H155" s="377"/>
      <c r="I155" s="377"/>
      <c r="J155" s="377"/>
      <c r="K155" s="377"/>
      <c r="L155" s="377"/>
      <c r="M155" s="377"/>
      <c r="N155" s="377"/>
      <c r="O155" s="377"/>
      <c r="P155" s="377"/>
      <c r="Q155" s="377"/>
      <c r="R155" s="377"/>
    </row>
    <row r="156" spans="1:18" ht="15.6">
      <c r="A156" s="377"/>
      <c r="B156" s="377"/>
      <c r="C156" s="375"/>
      <c r="D156" s="377"/>
      <c r="E156" s="377"/>
      <c r="F156" s="377"/>
      <c r="G156" s="377"/>
      <c r="H156" s="377"/>
      <c r="I156" s="377"/>
      <c r="J156" s="377"/>
      <c r="K156" s="377"/>
      <c r="L156" s="377"/>
      <c r="M156" s="377"/>
      <c r="N156" s="377"/>
      <c r="O156" s="377"/>
      <c r="P156" s="377"/>
      <c r="Q156" s="377"/>
      <c r="R156" s="377"/>
    </row>
    <row r="157" spans="1:18" ht="15.6">
      <c r="A157" s="377"/>
      <c r="B157" s="377"/>
      <c r="C157" s="375"/>
      <c r="D157" s="377"/>
      <c r="E157" s="377"/>
      <c r="F157" s="377"/>
      <c r="G157" s="377"/>
      <c r="H157" s="377"/>
      <c r="I157" s="377"/>
      <c r="J157" s="377"/>
      <c r="K157" s="377"/>
      <c r="L157" s="377"/>
      <c r="M157" s="377"/>
      <c r="N157" s="377"/>
      <c r="O157" s="377"/>
      <c r="P157" s="377"/>
      <c r="Q157" s="377"/>
      <c r="R157" s="377"/>
    </row>
    <row r="158" spans="1:18" ht="15.6">
      <c r="A158" s="377"/>
      <c r="B158" s="377"/>
      <c r="C158" s="375"/>
      <c r="D158" s="377"/>
      <c r="E158" s="377"/>
      <c r="F158" s="377"/>
      <c r="G158" s="377"/>
      <c r="H158" s="377"/>
      <c r="I158" s="377"/>
      <c r="J158" s="377"/>
      <c r="K158" s="377"/>
      <c r="L158" s="377"/>
      <c r="M158" s="377"/>
      <c r="N158" s="377"/>
      <c r="O158" s="377"/>
      <c r="P158" s="377"/>
      <c r="Q158" s="377"/>
      <c r="R158" s="377"/>
    </row>
    <row r="159" spans="1:18" ht="15.6">
      <c r="A159" s="377"/>
      <c r="B159" s="377"/>
      <c r="C159" s="375"/>
      <c r="D159" s="377"/>
      <c r="E159" s="377"/>
      <c r="F159" s="377"/>
      <c r="G159" s="377"/>
      <c r="H159" s="377"/>
      <c r="I159" s="377"/>
      <c r="J159" s="377"/>
      <c r="K159" s="377"/>
      <c r="L159" s="377"/>
      <c r="M159" s="377"/>
      <c r="N159" s="377"/>
      <c r="O159" s="377"/>
      <c r="P159" s="377"/>
      <c r="Q159" s="377"/>
      <c r="R159" s="377"/>
    </row>
    <row r="160" spans="1:18" ht="15.6">
      <c r="A160" s="377"/>
      <c r="B160" s="377"/>
      <c r="C160" s="375"/>
      <c r="D160" s="377"/>
      <c r="E160" s="377"/>
      <c r="F160" s="377"/>
      <c r="G160" s="377"/>
      <c r="H160" s="377"/>
      <c r="I160" s="377"/>
      <c r="J160" s="377"/>
      <c r="K160" s="377"/>
      <c r="L160" s="377"/>
      <c r="M160" s="377"/>
      <c r="N160" s="377"/>
      <c r="O160" s="377"/>
      <c r="P160" s="377"/>
      <c r="Q160" s="377"/>
      <c r="R160" s="377"/>
    </row>
    <row r="161" spans="1:18" ht="15.6">
      <c r="A161" s="377"/>
      <c r="B161" s="377"/>
      <c r="C161" s="375"/>
      <c r="D161" s="377"/>
      <c r="E161" s="377"/>
      <c r="F161" s="377"/>
      <c r="G161" s="377"/>
      <c r="H161" s="377"/>
      <c r="I161" s="377"/>
      <c r="J161" s="377"/>
      <c r="K161" s="377"/>
      <c r="L161" s="377"/>
      <c r="M161" s="377"/>
      <c r="N161" s="377"/>
      <c r="O161" s="377"/>
      <c r="P161" s="377"/>
      <c r="Q161" s="377"/>
      <c r="R161" s="377"/>
    </row>
    <row r="162" spans="1:18" ht="15.6">
      <c r="A162" s="377"/>
      <c r="B162" s="377"/>
      <c r="C162" s="375"/>
      <c r="D162" s="377"/>
      <c r="E162" s="377"/>
      <c r="F162" s="377"/>
      <c r="G162" s="377"/>
      <c r="H162" s="377"/>
      <c r="I162" s="377"/>
      <c r="J162" s="377"/>
      <c r="K162" s="377"/>
      <c r="L162" s="377"/>
      <c r="M162" s="377"/>
      <c r="N162" s="377"/>
      <c r="O162" s="377"/>
      <c r="P162" s="377"/>
      <c r="Q162" s="377"/>
      <c r="R162" s="377"/>
    </row>
    <row r="163" spans="1:18" ht="15.6">
      <c r="A163" s="377"/>
      <c r="B163" s="377"/>
      <c r="C163" s="375"/>
      <c r="D163" s="377"/>
      <c r="E163" s="377"/>
      <c r="F163" s="377"/>
      <c r="G163" s="377"/>
      <c r="H163" s="377"/>
      <c r="I163" s="377"/>
      <c r="J163" s="377"/>
      <c r="K163" s="377"/>
      <c r="L163" s="377"/>
      <c r="M163" s="377"/>
      <c r="N163" s="377"/>
      <c r="O163" s="377"/>
      <c r="P163" s="377"/>
      <c r="Q163" s="377"/>
      <c r="R163" s="377"/>
    </row>
    <row r="164" spans="1:18" ht="15.6">
      <c r="A164" s="377"/>
      <c r="B164" s="377"/>
      <c r="C164" s="375"/>
      <c r="D164" s="377"/>
      <c r="E164" s="377"/>
      <c r="F164" s="377"/>
      <c r="G164" s="377"/>
      <c r="H164" s="377"/>
      <c r="I164" s="377"/>
      <c r="J164" s="377"/>
      <c r="K164" s="377"/>
      <c r="L164" s="377"/>
      <c r="M164" s="377"/>
      <c r="N164" s="377"/>
      <c r="O164" s="377"/>
      <c r="P164" s="377"/>
      <c r="Q164" s="377"/>
      <c r="R164" s="377"/>
    </row>
    <row r="165" spans="1:18" ht="15.6">
      <c r="A165" s="377"/>
      <c r="B165" s="377"/>
      <c r="C165" s="375"/>
      <c r="D165" s="377"/>
      <c r="E165" s="377"/>
      <c r="F165" s="377"/>
      <c r="G165" s="377"/>
      <c r="H165" s="377"/>
      <c r="I165" s="377"/>
      <c r="J165" s="377"/>
      <c r="K165" s="377"/>
      <c r="L165" s="377"/>
      <c r="M165" s="377"/>
      <c r="N165" s="377"/>
      <c r="O165" s="377"/>
      <c r="P165" s="377"/>
      <c r="Q165" s="377"/>
      <c r="R165" s="377"/>
    </row>
    <row r="166" spans="1:18" ht="15.6">
      <c r="A166" s="377"/>
      <c r="B166" s="377"/>
      <c r="C166" s="375"/>
      <c r="D166" s="377"/>
      <c r="E166" s="377"/>
      <c r="F166" s="377"/>
      <c r="G166" s="377"/>
      <c r="H166" s="377"/>
      <c r="I166" s="377"/>
      <c r="J166" s="377"/>
      <c r="K166" s="377"/>
      <c r="L166" s="377"/>
      <c r="M166" s="377"/>
      <c r="N166" s="377"/>
      <c r="O166" s="377"/>
      <c r="P166" s="377"/>
      <c r="Q166" s="377"/>
      <c r="R166" s="377"/>
    </row>
    <row r="167" spans="1:18" ht="15.6">
      <c r="A167" s="377"/>
      <c r="B167" s="377"/>
      <c r="C167" s="375"/>
      <c r="D167" s="377"/>
      <c r="E167" s="377"/>
      <c r="F167" s="377"/>
      <c r="G167" s="377"/>
      <c r="H167" s="377"/>
      <c r="I167" s="377"/>
      <c r="J167" s="377"/>
      <c r="K167" s="377"/>
      <c r="L167" s="377"/>
      <c r="M167" s="377"/>
      <c r="N167" s="377"/>
      <c r="O167" s="377"/>
      <c r="P167" s="377"/>
      <c r="Q167" s="377"/>
      <c r="R167" s="377"/>
    </row>
    <row r="168" spans="1:18" ht="15.6">
      <c r="A168" s="377"/>
      <c r="B168" s="377"/>
      <c r="C168" s="375"/>
      <c r="D168" s="377"/>
      <c r="E168" s="377"/>
      <c r="F168" s="377"/>
      <c r="G168" s="377"/>
      <c r="H168" s="377"/>
      <c r="I168" s="377"/>
      <c r="J168" s="377"/>
      <c r="K168" s="377"/>
      <c r="L168" s="377"/>
      <c r="M168" s="377"/>
      <c r="N168" s="377"/>
      <c r="O168" s="377"/>
      <c r="P168" s="377"/>
      <c r="Q168" s="377"/>
      <c r="R168" s="377"/>
    </row>
    <row r="169" spans="1:18" ht="15.6">
      <c r="A169" s="377"/>
      <c r="B169" s="377"/>
      <c r="C169" s="375"/>
      <c r="D169" s="377"/>
      <c r="E169" s="377"/>
      <c r="F169" s="377"/>
      <c r="G169" s="377"/>
      <c r="H169" s="377"/>
      <c r="I169" s="377"/>
      <c r="J169" s="377"/>
      <c r="K169" s="377"/>
      <c r="L169" s="377"/>
      <c r="M169" s="377"/>
      <c r="N169" s="377"/>
      <c r="O169" s="377"/>
      <c r="P169" s="377"/>
      <c r="Q169" s="377"/>
      <c r="R169" s="377"/>
    </row>
    <row r="170" spans="1:18" ht="15.6">
      <c r="A170" s="377"/>
      <c r="B170" s="377"/>
      <c r="C170" s="375"/>
      <c r="D170" s="377"/>
      <c r="E170" s="377"/>
      <c r="F170" s="377"/>
      <c r="G170" s="377"/>
      <c r="H170" s="377"/>
      <c r="I170" s="377"/>
      <c r="J170" s="377"/>
      <c r="K170" s="377"/>
      <c r="L170" s="377"/>
      <c r="M170" s="377"/>
      <c r="N170" s="377"/>
      <c r="O170" s="377"/>
      <c r="P170" s="377"/>
      <c r="Q170" s="377"/>
      <c r="R170" s="377"/>
    </row>
    <row r="171" spans="1:18" ht="15.6">
      <c r="A171" s="377"/>
      <c r="B171" s="377"/>
      <c r="C171" s="375"/>
      <c r="D171" s="377"/>
      <c r="E171" s="377"/>
      <c r="F171" s="377"/>
      <c r="G171" s="377"/>
      <c r="H171" s="377"/>
      <c r="I171" s="377"/>
      <c r="J171" s="377"/>
      <c r="K171" s="377"/>
      <c r="L171" s="377"/>
      <c r="M171" s="377"/>
      <c r="N171" s="377"/>
      <c r="O171" s="377"/>
      <c r="P171" s="377"/>
      <c r="Q171" s="377"/>
      <c r="R171" s="377"/>
    </row>
    <row r="172" spans="1:18" ht="15.6">
      <c r="A172" s="377"/>
      <c r="B172" s="377"/>
      <c r="C172" s="375"/>
      <c r="D172" s="377"/>
      <c r="E172" s="377"/>
      <c r="F172" s="377"/>
      <c r="G172" s="377"/>
      <c r="H172" s="377"/>
      <c r="I172" s="377"/>
      <c r="J172" s="377"/>
      <c r="K172" s="377"/>
      <c r="L172" s="377"/>
      <c r="M172" s="377"/>
      <c r="N172" s="377"/>
      <c r="O172" s="377"/>
      <c r="P172" s="377"/>
      <c r="Q172" s="377"/>
      <c r="R172" s="377"/>
    </row>
    <row r="173" spans="1:18" ht="15.6">
      <c r="A173" s="377"/>
      <c r="B173" s="377"/>
      <c r="C173" s="375"/>
      <c r="D173" s="377"/>
      <c r="E173" s="377"/>
      <c r="F173" s="377"/>
      <c r="G173" s="377"/>
      <c r="H173" s="377"/>
      <c r="I173" s="377"/>
      <c r="J173" s="377"/>
      <c r="K173" s="377"/>
      <c r="L173" s="377"/>
      <c r="M173" s="377"/>
      <c r="N173" s="377"/>
      <c r="O173" s="377"/>
      <c r="P173" s="377"/>
      <c r="Q173" s="377"/>
      <c r="R173" s="377"/>
    </row>
    <row r="174" spans="1:18" ht="15.6">
      <c r="A174" s="377"/>
      <c r="B174" s="377"/>
      <c r="C174" s="375"/>
      <c r="D174" s="377"/>
      <c r="E174" s="377"/>
      <c r="F174" s="377"/>
      <c r="G174" s="377"/>
      <c r="H174" s="377"/>
      <c r="I174" s="377"/>
      <c r="J174" s="377"/>
      <c r="K174" s="377"/>
      <c r="L174" s="377"/>
      <c r="M174" s="377"/>
      <c r="N174" s="377"/>
      <c r="O174" s="377"/>
      <c r="P174" s="377"/>
      <c r="Q174" s="377"/>
      <c r="R174" s="377"/>
    </row>
    <row r="175" spans="1:18" ht="15.6">
      <c r="A175" s="377"/>
      <c r="B175" s="377"/>
      <c r="C175" s="375"/>
      <c r="D175" s="377"/>
      <c r="E175" s="377"/>
      <c r="F175" s="377"/>
      <c r="G175" s="377"/>
      <c r="H175" s="377"/>
      <c r="I175" s="377"/>
      <c r="J175" s="377"/>
      <c r="K175" s="377"/>
      <c r="L175" s="377"/>
      <c r="M175" s="377"/>
      <c r="N175" s="377"/>
      <c r="O175" s="377"/>
      <c r="P175" s="377"/>
      <c r="Q175" s="377"/>
      <c r="R175" s="377"/>
    </row>
    <row r="176" spans="1:18" ht="15.6">
      <c r="A176" s="377"/>
      <c r="B176" s="377"/>
      <c r="C176" s="375"/>
      <c r="D176" s="377"/>
      <c r="E176" s="377"/>
      <c r="F176" s="377"/>
      <c r="G176" s="377"/>
      <c r="H176" s="377"/>
      <c r="I176" s="377"/>
      <c r="J176" s="377"/>
      <c r="K176" s="377"/>
      <c r="L176" s="377"/>
      <c r="M176" s="377"/>
      <c r="N176" s="377"/>
      <c r="O176" s="377"/>
      <c r="P176" s="377"/>
      <c r="Q176" s="377"/>
      <c r="R176" s="377"/>
    </row>
    <row r="177" spans="1:18" ht="15.6">
      <c r="A177" s="377"/>
      <c r="B177" s="377"/>
      <c r="C177" s="375"/>
      <c r="D177" s="377"/>
      <c r="E177" s="377"/>
      <c r="F177" s="377"/>
      <c r="G177" s="377"/>
      <c r="H177" s="377"/>
      <c r="I177" s="377"/>
      <c r="J177" s="377"/>
      <c r="K177" s="377"/>
      <c r="L177" s="377"/>
      <c r="M177" s="377"/>
      <c r="N177" s="377"/>
      <c r="O177" s="377"/>
      <c r="P177" s="377"/>
      <c r="Q177" s="377"/>
      <c r="R177" s="377"/>
    </row>
    <row r="178" spans="1:18" ht="15.6">
      <c r="A178" s="377"/>
      <c r="B178" s="377"/>
      <c r="C178" s="375"/>
      <c r="D178" s="377"/>
      <c r="E178" s="377"/>
      <c r="F178" s="377"/>
      <c r="G178" s="377"/>
      <c r="H178" s="377"/>
      <c r="I178" s="377"/>
      <c r="J178" s="377"/>
      <c r="K178" s="377"/>
      <c r="L178" s="377"/>
      <c r="M178" s="377"/>
      <c r="N178" s="377"/>
      <c r="O178" s="377"/>
      <c r="P178" s="377"/>
      <c r="Q178" s="377"/>
      <c r="R178" s="377"/>
    </row>
    <row r="179" spans="1:18" ht="15.6">
      <c r="A179" s="377"/>
      <c r="B179" s="377"/>
      <c r="C179" s="375"/>
      <c r="D179" s="377"/>
      <c r="E179" s="377"/>
      <c r="F179" s="377"/>
      <c r="G179" s="377"/>
      <c r="H179" s="377"/>
      <c r="I179" s="377"/>
      <c r="J179" s="377"/>
      <c r="K179" s="377"/>
      <c r="L179" s="377"/>
      <c r="M179" s="377"/>
      <c r="N179" s="377"/>
      <c r="O179" s="377"/>
      <c r="P179" s="377"/>
      <c r="Q179" s="377"/>
      <c r="R179" s="377"/>
    </row>
    <row r="180" spans="1:18" ht="15.6">
      <c r="A180" s="377"/>
      <c r="B180" s="377"/>
      <c r="C180" s="375"/>
      <c r="D180" s="377"/>
      <c r="E180" s="377"/>
      <c r="F180" s="377"/>
      <c r="G180" s="377"/>
      <c r="H180" s="377"/>
      <c r="I180" s="377"/>
      <c r="J180" s="377"/>
      <c r="K180" s="377"/>
      <c r="L180" s="377"/>
      <c r="M180" s="377"/>
      <c r="N180" s="377"/>
      <c r="O180" s="377"/>
      <c r="P180" s="377"/>
      <c r="Q180" s="377"/>
      <c r="R180" s="377"/>
    </row>
    <row r="181" spans="1:18" ht="15.6">
      <c r="A181" s="377"/>
      <c r="B181" s="377"/>
      <c r="C181" s="375"/>
      <c r="D181" s="377"/>
      <c r="E181" s="377"/>
      <c r="F181" s="377"/>
      <c r="G181" s="377"/>
      <c r="H181" s="377"/>
      <c r="I181" s="377"/>
      <c r="J181" s="377"/>
      <c r="K181" s="377"/>
      <c r="L181" s="377"/>
      <c r="M181" s="377"/>
      <c r="N181" s="377"/>
      <c r="O181" s="377"/>
      <c r="P181" s="377"/>
      <c r="Q181" s="377"/>
      <c r="R181" s="377"/>
    </row>
    <row r="182" spans="1:18" ht="15.6">
      <c r="A182" s="377"/>
      <c r="B182" s="377"/>
      <c r="C182" s="375"/>
      <c r="D182" s="377"/>
      <c r="E182" s="377"/>
      <c r="F182" s="377"/>
      <c r="G182" s="377"/>
      <c r="H182" s="377"/>
      <c r="I182" s="377"/>
      <c r="J182" s="377"/>
      <c r="K182" s="377"/>
      <c r="L182" s="377"/>
      <c r="M182" s="377"/>
      <c r="N182" s="377"/>
      <c r="O182" s="377"/>
      <c r="P182" s="377"/>
      <c r="Q182" s="377"/>
      <c r="R182" s="377"/>
    </row>
    <row r="183" spans="1:18" ht="15.6">
      <c r="A183" s="377"/>
      <c r="B183" s="377"/>
      <c r="C183" s="375"/>
      <c r="D183" s="377"/>
      <c r="E183" s="377"/>
      <c r="F183" s="377"/>
      <c r="G183" s="377"/>
      <c r="H183" s="377"/>
      <c r="I183" s="377"/>
      <c r="J183" s="377"/>
      <c r="K183" s="377"/>
      <c r="L183" s="377"/>
      <c r="M183" s="377"/>
      <c r="N183" s="377"/>
      <c r="O183" s="377"/>
      <c r="P183" s="377"/>
      <c r="Q183" s="377"/>
      <c r="R183" s="377"/>
    </row>
    <row r="184" spans="1:18" ht="15.6">
      <c r="A184" s="377"/>
      <c r="B184" s="377"/>
      <c r="C184" s="375"/>
      <c r="D184" s="377"/>
      <c r="E184" s="377"/>
      <c r="F184" s="377"/>
      <c r="G184" s="377"/>
      <c r="H184" s="377"/>
      <c r="I184" s="377"/>
      <c r="J184" s="377"/>
      <c r="K184" s="377"/>
      <c r="L184" s="377"/>
      <c r="M184" s="377"/>
      <c r="N184" s="377"/>
      <c r="O184" s="377"/>
      <c r="P184" s="377"/>
      <c r="Q184" s="377"/>
      <c r="R184" s="377"/>
    </row>
    <row r="185" spans="1:18" ht="15.6">
      <c r="A185" s="377"/>
      <c r="B185" s="377"/>
      <c r="C185" s="375"/>
      <c r="D185" s="377"/>
      <c r="E185" s="377"/>
      <c r="F185" s="377"/>
      <c r="G185" s="377"/>
      <c r="H185" s="377"/>
      <c r="I185" s="377"/>
      <c r="J185" s="377"/>
      <c r="K185" s="377"/>
      <c r="L185" s="377"/>
      <c r="M185" s="377"/>
      <c r="N185" s="377"/>
      <c r="O185" s="377"/>
      <c r="P185" s="377"/>
      <c r="Q185" s="377"/>
      <c r="R185" s="377"/>
    </row>
    <row r="186" spans="1:18" ht="15.6">
      <c r="A186" s="377"/>
      <c r="B186" s="377"/>
      <c r="C186" s="375"/>
      <c r="D186" s="377"/>
      <c r="E186" s="377"/>
      <c r="F186" s="377"/>
      <c r="G186" s="377"/>
      <c r="H186" s="377"/>
      <c r="I186" s="377"/>
      <c r="J186" s="377"/>
      <c r="K186" s="377"/>
      <c r="L186" s="377"/>
      <c r="M186" s="377"/>
      <c r="N186" s="377"/>
      <c r="O186" s="377"/>
      <c r="P186" s="377"/>
      <c r="Q186" s="377"/>
      <c r="R186" s="377"/>
    </row>
    <row r="187" spans="1:18" ht="15.6">
      <c r="A187" s="377"/>
      <c r="B187" s="377"/>
      <c r="C187" s="375"/>
      <c r="D187" s="377"/>
      <c r="E187" s="377"/>
      <c r="F187" s="377"/>
      <c r="G187" s="377"/>
      <c r="H187" s="377"/>
      <c r="I187" s="377"/>
      <c r="J187" s="377"/>
      <c r="K187" s="377"/>
      <c r="L187" s="377"/>
      <c r="M187" s="377"/>
      <c r="N187" s="377"/>
      <c r="O187" s="377"/>
      <c r="P187" s="377"/>
      <c r="Q187" s="377"/>
      <c r="R187" s="377"/>
    </row>
    <row r="188" spans="1:18" ht="15.6">
      <c r="A188" s="377"/>
      <c r="B188" s="377"/>
      <c r="C188" s="375"/>
      <c r="D188" s="377"/>
      <c r="E188" s="377"/>
      <c r="F188" s="377"/>
      <c r="G188" s="377"/>
      <c r="H188" s="377"/>
      <c r="I188" s="377"/>
      <c r="J188" s="377"/>
      <c r="K188" s="377"/>
      <c r="L188" s="377"/>
      <c r="M188" s="377"/>
      <c r="N188" s="377"/>
      <c r="O188" s="377"/>
      <c r="P188" s="377"/>
      <c r="Q188" s="377"/>
      <c r="R188" s="377"/>
    </row>
    <row r="189" spans="1:18" ht="15.6">
      <c r="A189" s="377"/>
      <c r="B189" s="377"/>
      <c r="C189" s="375"/>
      <c r="D189" s="377"/>
      <c r="E189" s="377"/>
      <c r="F189" s="377"/>
      <c r="G189" s="377"/>
      <c r="H189" s="377"/>
      <c r="I189" s="377"/>
      <c r="J189" s="377"/>
      <c r="K189" s="377"/>
      <c r="L189" s="377"/>
      <c r="M189" s="377"/>
      <c r="N189" s="377"/>
      <c r="O189" s="377"/>
      <c r="P189" s="377"/>
      <c r="Q189" s="377"/>
      <c r="R189" s="377"/>
    </row>
    <row r="190" spans="1:18" ht="15.6">
      <c r="A190" s="377"/>
      <c r="B190" s="377"/>
      <c r="C190" s="375"/>
      <c r="D190" s="377"/>
      <c r="E190" s="377"/>
      <c r="F190" s="377"/>
      <c r="G190" s="377"/>
      <c r="H190" s="377"/>
      <c r="I190" s="377"/>
      <c r="J190" s="377"/>
      <c r="K190" s="377"/>
      <c r="L190" s="377"/>
      <c r="M190" s="377"/>
      <c r="N190" s="377"/>
      <c r="O190" s="377"/>
      <c r="P190" s="377"/>
      <c r="Q190" s="377"/>
      <c r="R190" s="377"/>
    </row>
    <row r="191" spans="1:18" ht="15.6">
      <c r="A191" s="377"/>
      <c r="B191" s="377"/>
      <c r="C191" s="375"/>
      <c r="D191" s="377"/>
      <c r="E191" s="377"/>
      <c r="F191" s="377"/>
      <c r="G191" s="377"/>
      <c r="H191" s="377"/>
      <c r="I191" s="377"/>
      <c r="J191" s="377"/>
      <c r="K191" s="377"/>
      <c r="L191" s="377"/>
      <c r="M191" s="377"/>
      <c r="N191" s="377"/>
      <c r="O191" s="377"/>
      <c r="P191" s="377"/>
      <c r="Q191" s="377"/>
      <c r="R191" s="377"/>
    </row>
    <row r="192" spans="1:18" ht="15.6">
      <c r="A192" s="377"/>
      <c r="B192" s="377"/>
      <c r="C192" s="375"/>
      <c r="D192" s="377"/>
      <c r="E192" s="377"/>
      <c r="F192" s="377"/>
      <c r="G192" s="377"/>
      <c r="H192" s="377"/>
      <c r="I192" s="377"/>
      <c r="J192" s="377"/>
      <c r="K192" s="377"/>
      <c r="L192" s="377"/>
      <c r="M192" s="377"/>
      <c r="N192" s="377"/>
      <c r="O192" s="377"/>
      <c r="P192" s="377"/>
      <c r="Q192" s="377"/>
      <c r="R192" s="377"/>
    </row>
    <row r="193" spans="1:18" ht="15.6">
      <c r="A193" s="377"/>
      <c r="B193" s="377"/>
      <c r="C193" s="375"/>
      <c r="D193" s="377"/>
      <c r="E193" s="377"/>
      <c r="F193" s="377"/>
      <c r="G193" s="377"/>
      <c r="H193" s="377"/>
      <c r="I193" s="377"/>
      <c r="J193" s="377"/>
      <c r="K193" s="377"/>
      <c r="L193" s="377"/>
      <c r="M193" s="377"/>
      <c r="N193" s="377"/>
      <c r="O193" s="377"/>
      <c r="P193" s="377"/>
      <c r="Q193" s="377"/>
      <c r="R193" s="377"/>
    </row>
    <row r="194" spans="1:18" ht="15.6">
      <c r="A194" s="377"/>
      <c r="B194" s="377"/>
      <c r="C194" s="375"/>
      <c r="D194" s="377"/>
      <c r="E194" s="377"/>
      <c r="F194" s="377"/>
      <c r="G194" s="377"/>
      <c r="H194" s="377"/>
      <c r="I194" s="377"/>
      <c r="J194" s="377"/>
      <c r="K194" s="377"/>
      <c r="L194" s="377"/>
      <c r="M194" s="377"/>
      <c r="N194" s="377"/>
      <c r="O194" s="377"/>
      <c r="P194" s="377"/>
      <c r="Q194" s="377"/>
      <c r="R194" s="377"/>
    </row>
    <row r="195" spans="1:18" ht="15.6">
      <c r="A195" s="377"/>
      <c r="B195" s="377"/>
      <c r="C195" s="375"/>
      <c r="D195" s="377"/>
      <c r="E195" s="377"/>
      <c r="F195" s="377"/>
      <c r="G195" s="377"/>
      <c r="H195" s="377"/>
      <c r="I195" s="377"/>
      <c r="J195" s="377"/>
      <c r="K195" s="377"/>
      <c r="L195" s="377"/>
      <c r="M195" s="377"/>
      <c r="N195" s="377"/>
      <c r="O195" s="377"/>
      <c r="P195" s="377"/>
      <c r="Q195" s="377"/>
      <c r="R195" s="377"/>
    </row>
    <row r="196" spans="1:18" ht="15.6">
      <c r="A196" s="377"/>
      <c r="B196" s="377"/>
      <c r="C196" s="375"/>
      <c r="D196" s="377"/>
      <c r="E196" s="377"/>
      <c r="F196" s="377"/>
      <c r="G196" s="377"/>
      <c r="H196" s="377"/>
      <c r="I196" s="377"/>
      <c r="J196" s="377"/>
      <c r="K196" s="377"/>
      <c r="L196" s="377"/>
      <c r="M196" s="377"/>
      <c r="N196" s="377"/>
      <c r="O196" s="377"/>
      <c r="P196" s="377"/>
      <c r="Q196" s="377"/>
      <c r="R196" s="377"/>
    </row>
    <row r="197" spans="1:18" ht="15.6">
      <c r="A197" s="377"/>
      <c r="B197" s="377"/>
      <c r="C197" s="375"/>
      <c r="D197" s="377"/>
      <c r="E197" s="377"/>
      <c r="F197" s="377"/>
      <c r="G197" s="377"/>
      <c r="H197" s="377"/>
      <c r="I197" s="377"/>
      <c r="J197" s="377"/>
      <c r="K197" s="377"/>
      <c r="L197" s="377"/>
      <c r="M197" s="377"/>
      <c r="N197" s="377"/>
      <c r="O197" s="377"/>
      <c r="P197" s="377"/>
      <c r="Q197" s="377"/>
      <c r="R197" s="377"/>
    </row>
    <row r="198" spans="1:18" ht="15.6">
      <c r="A198" s="377"/>
      <c r="B198" s="377"/>
      <c r="C198" s="375"/>
      <c r="D198" s="377"/>
      <c r="E198" s="377"/>
      <c r="F198" s="377"/>
      <c r="G198" s="377"/>
      <c r="H198" s="377"/>
      <c r="I198" s="377"/>
      <c r="J198" s="377"/>
      <c r="K198" s="377"/>
      <c r="L198" s="377"/>
      <c r="M198" s="377"/>
      <c r="N198" s="377"/>
      <c r="O198" s="377"/>
      <c r="P198" s="377"/>
      <c r="Q198" s="377"/>
      <c r="R198" s="377"/>
    </row>
    <row r="199" spans="1:18" ht="15.6">
      <c r="A199" s="377"/>
      <c r="B199" s="377"/>
      <c r="C199" s="375"/>
      <c r="D199" s="377"/>
      <c r="E199" s="377"/>
      <c r="F199" s="377"/>
      <c r="G199" s="377"/>
      <c r="H199" s="377"/>
      <c r="I199" s="377"/>
      <c r="J199" s="377"/>
      <c r="K199" s="377"/>
      <c r="L199" s="377"/>
      <c r="M199" s="377"/>
      <c r="N199" s="377"/>
      <c r="O199" s="377"/>
      <c r="P199" s="377"/>
      <c r="Q199" s="377"/>
      <c r="R199" s="377"/>
    </row>
    <row r="200" spans="1:18" ht="15.6">
      <c r="A200" s="377"/>
      <c r="B200" s="377"/>
      <c r="C200" s="375"/>
      <c r="D200" s="377"/>
      <c r="E200" s="377"/>
      <c r="F200" s="377"/>
      <c r="G200" s="377"/>
      <c r="H200" s="377"/>
      <c r="I200" s="377"/>
      <c r="J200" s="377"/>
      <c r="K200" s="377"/>
      <c r="L200" s="377"/>
      <c r="M200" s="377"/>
      <c r="N200" s="377"/>
      <c r="O200" s="377"/>
      <c r="P200" s="377"/>
      <c r="Q200" s="377"/>
      <c r="R200" s="377"/>
    </row>
    <row r="201" spans="1:18" ht="15.6">
      <c r="A201" s="377"/>
      <c r="B201" s="377"/>
      <c r="C201" s="375"/>
      <c r="D201" s="377"/>
      <c r="E201" s="377"/>
      <c r="F201" s="377"/>
      <c r="G201" s="377"/>
      <c r="H201" s="377"/>
      <c r="I201" s="377"/>
      <c r="J201" s="377"/>
      <c r="K201" s="377"/>
      <c r="L201" s="377"/>
      <c r="M201" s="377"/>
      <c r="N201" s="377"/>
      <c r="O201" s="377"/>
      <c r="P201" s="377"/>
      <c r="Q201" s="377"/>
      <c r="R201" s="377"/>
    </row>
    <row r="202" spans="1:18" ht="15.6">
      <c r="A202" s="377"/>
      <c r="B202" s="377"/>
      <c r="C202" s="375"/>
      <c r="D202" s="377"/>
      <c r="E202" s="377"/>
      <c r="F202" s="377"/>
      <c r="G202" s="377"/>
      <c r="H202" s="377"/>
      <c r="I202" s="377"/>
      <c r="J202" s="377"/>
      <c r="K202" s="377"/>
      <c r="L202" s="377"/>
      <c r="M202" s="377"/>
      <c r="N202" s="377"/>
      <c r="O202" s="377"/>
      <c r="P202" s="377"/>
      <c r="Q202" s="377"/>
      <c r="R202" s="377"/>
    </row>
    <row r="203" spans="1:18" ht="15.6">
      <c r="A203" s="377"/>
      <c r="B203" s="377"/>
      <c r="C203" s="375"/>
      <c r="D203" s="377"/>
      <c r="E203" s="377"/>
      <c r="F203" s="377"/>
      <c r="G203" s="377"/>
      <c r="H203" s="377"/>
      <c r="I203" s="377"/>
      <c r="J203" s="377"/>
      <c r="K203" s="377"/>
      <c r="L203" s="377"/>
      <c r="M203" s="377"/>
      <c r="N203" s="377"/>
      <c r="O203" s="377"/>
      <c r="P203" s="377"/>
      <c r="Q203" s="377"/>
      <c r="R203" s="377"/>
    </row>
    <row r="204" spans="1:18" ht="15.6">
      <c r="A204" s="377"/>
      <c r="B204" s="377"/>
      <c r="C204" s="375"/>
      <c r="D204" s="377"/>
      <c r="E204" s="377"/>
      <c r="F204" s="377"/>
      <c r="G204" s="377"/>
      <c r="H204" s="377"/>
      <c r="I204" s="377"/>
      <c r="J204" s="377"/>
      <c r="K204" s="377"/>
      <c r="L204" s="377"/>
      <c r="M204" s="377"/>
      <c r="N204" s="377"/>
      <c r="O204" s="377"/>
      <c r="P204" s="377"/>
      <c r="Q204" s="377"/>
      <c r="R204" s="377"/>
    </row>
    <row r="205" spans="1:18" ht="15.6">
      <c r="A205" s="377"/>
      <c r="B205" s="377"/>
      <c r="C205" s="375"/>
      <c r="D205" s="377"/>
      <c r="E205" s="377"/>
      <c r="F205" s="377"/>
      <c r="G205" s="377"/>
      <c r="H205" s="377"/>
      <c r="I205" s="377"/>
      <c r="J205" s="377"/>
      <c r="K205" s="377"/>
      <c r="L205" s="377"/>
      <c r="M205" s="377"/>
      <c r="N205" s="377"/>
      <c r="O205" s="377"/>
      <c r="P205" s="377"/>
      <c r="Q205" s="377"/>
      <c r="R205" s="377"/>
    </row>
    <row r="206" spans="1:18" ht="15.6">
      <c r="A206" s="377"/>
      <c r="B206" s="377"/>
      <c r="C206" s="375"/>
      <c r="D206" s="377"/>
      <c r="E206" s="377"/>
      <c r="F206" s="377"/>
      <c r="G206" s="377"/>
      <c r="H206" s="377"/>
      <c r="I206" s="377"/>
      <c r="J206" s="377"/>
      <c r="K206" s="377"/>
      <c r="L206" s="377"/>
      <c r="M206" s="377"/>
      <c r="N206" s="377"/>
      <c r="O206" s="377"/>
      <c r="P206" s="377"/>
      <c r="Q206" s="377"/>
      <c r="R206" s="377"/>
    </row>
    <row r="207" spans="1:18" ht="15.6">
      <c r="A207" s="377"/>
      <c r="B207" s="377"/>
      <c r="C207" s="375"/>
      <c r="D207" s="377"/>
      <c r="E207" s="377"/>
      <c r="F207" s="377"/>
      <c r="G207" s="377"/>
      <c r="H207" s="377"/>
      <c r="I207" s="377"/>
      <c r="J207" s="377"/>
      <c r="K207" s="377"/>
      <c r="L207" s="377"/>
      <c r="M207" s="377"/>
      <c r="N207" s="377"/>
      <c r="O207" s="377"/>
      <c r="P207" s="377"/>
      <c r="Q207" s="377"/>
      <c r="R207" s="377"/>
    </row>
    <row r="208" spans="1:18" ht="15.6">
      <c r="A208" s="377"/>
      <c r="B208" s="377"/>
      <c r="C208" s="375"/>
      <c r="D208" s="377"/>
      <c r="E208" s="377"/>
      <c r="F208" s="377"/>
      <c r="G208" s="377"/>
      <c r="H208" s="377"/>
      <c r="I208" s="377"/>
      <c r="J208" s="377"/>
      <c r="K208" s="377"/>
      <c r="L208" s="377"/>
      <c r="M208" s="377"/>
      <c r="N208" s="377"/>
      <c r="O208" s="377"/>
      <c r="P208" s="377"/>
      <c r="Q208" s="377"/>
      <c r="R208" s="377"/>
    </row>
    <row r="209" spans="1:18" ht="15.6">
      <c r="A209" s="377"/>
      <c r="B209" s="377"/>
      <c r="C209" s="375"/>
      <c r="D209" s="377"/>
      <c r="E209" s="377"/>
      <c r="F209" s="377"/>
      <c r="G209" s="377"/>
      <c r="H209" s="377"/>
      <c r="I209" s="377"/>
      <c r="J209" s="377"/>
      <c r="K209" s="377"/>
      <c r="L209" s="377"/>
      <c r="M209" s="377"/>
      <c r="N209" s="377"/>
      <c r="O209" s="377"/>
      <c r="P209" s="377"/>
      <c r="Q209" s="377"/>
      <c r="R209" s="377"/>
    </row>
    <row r="210" spans="1:18" ht="15.6">
      <c r="A210" s="377"/>
      <c r="B210" s="377"/>
      <c r="C210" s="375"/>
      <c r="D210" s="377"/>
      <c r="E210" s="377"/>
      <c r="F210" s="377"/>
      <c r="G210" s="377"/>
      <c r="H210" s="377"/>
      <c r="I210" s="377"/>
      <c r="J210" s="377"/>
      <c r="K210" s="377"/>
      <c r="L210" s="377"/>
      <c r="M210" s="377"/>
      <c r="N210" s="377"/>
      <c r="O210" s="377"/>
      <c r="P210" s="377"/>
      <c r="Q210" s="377"/>
      <c r="R210" s="377"/>
    </row>
    <row r="211" spans="1:18" ht="15.6">
      <c r="A211" s="377"/>
      <c r="B211" s="377"/>
      <c r="C211" s="375"/>
      <c r="D211" s="377"/>
      <c r="E211" s="377"/>
      <c r="F211" s="377"/>
      <c r="G211" s="377"/>
      <c r="H211" s="377"/>
      <c r="I211" s="377"/>
      <c r="J211" s="377"/>
      <c r="K211" s="377"/>
      <c r="L211" s="377"/>
      <c r="M211" s="377"/>
      <c r="N211" s="377"/>
      <c r="O211" s="377"/>
      <c r="P211" s="377"/>
      <c r="Q211" s="377"/>
      <c r="R211" s="377"/>
    </row>
    <row r="212" spans="1:18" ht="15.6">
      <c r="A212" s="377"/>
      <c r="B212" s="377"/>
      <c r="C212" s="375"/>
      <c r="D212" s="377"/>
      <c r="E212" s="377"/>
      <c r="F212" s="377"/>
      <c r="G212" s="377"/>
      <c r="H212" s="377"/>
      <c r="I212" s="377"/>
      <c r="J212" s="377"/>
      <c r="K212" s="377"/>
      <c r="L212" s="377"/>
      <c r="M212" s="377"/>
      <c r="N212" s="377"/>
      <c r="O212" s="377"/>
      <c r="P212" s="377"/>
      <c r="Q212" s="377"/>
      <c r="R212" s="377"/>
    </row>
    <row r="213" spans="1:18" ht="15.6">
      <c r="A213" s="377"/>
      <c r="B213" s="377"/>
      <c r="C213" s="375"/>
      <c r="D213" s="377"/>
      <c r="E213" s="377"/>
      <c r="F213" s="377"/>
      <c r="G213" s="377"/>
      <c r="H213" s="377"/>
      <c r="I213" s="377"/>
      <c r="J213" s="377"/>
      <c r="K213" s="377"/>
      <c r="L213" s="377"/>
      <c r="M213" s="377"/>
      <c r="N213" s="377"/>
      <c r="O213" s="377"/>
      <c r="P213" s="377"/>
      <c r="Q213" s="377"/>
      <c r="R213" s="377"/>
    </row>
    <row r="214" spans="1:18" ht="15.6">
      <c r="A214" s="377"/>
      <c r="B214" s="377"/>
      <c r="C214" s="375"/>
      <c r="D214" s="377"/>
      <c r="E214" s="377"/>
      <c r="F214" s="377"/>
      <c r="G214" s="377"/>
      <c r="H214" s="377"/>
      <c r="I214" s="377"/>
      <c r="J214" s="377"/>
      <c r="K214" s="377"/>
      <c r="L214" s="377"/>
      <c r="M214" s="377"/>
      <c r="N214" s="377"/>
      <c r="O214" s="377"/>
      <c r="P214" s="377"/>
      <c r="Q214" s="377"/>
      <c r="R214" s="377"/>
    </row>
    <row r="215" spans="1:18" ht="15.6">
      <c r="A215" s="377"/>
      <c r="B215" s="377"/>
      <c r="C215" s="375"/>
      <c r="D215" s="377"/>
      <c r="E215" s="377"/>
      <c r="F215" s="377"/>
      <c r="G215" s="377"/>
      <c r="H215" s="377"/>
      <c r="I215" s="377"/>
      <c r="J215" s="377"/>
      <c r="K215" s="377"/>
      <c r="L215" s="377"/>
      <c r="M215" s="377"/>
      <c r="N215" s="377"/>
      <c r="O215" s="377"/>
      <c r="P215" s="377"/>
      <c r="Q215" s="377"/>
      <c r="R215" s="377"/>
    </row>
    <row r="216" spans="1:18" ht="15.6">
      <c r="A216" s="377"/>
      <c r="B216" s="377"/>
      <c r="C216" s="375"/>
      <c r="D216" s="377"/>
      <c r="E216" s="377"/>
      <c r="F216" s="377"/>
      <c r="G216" s="377"/>
      <c r="H216" s="377"/>
      <c r="I216" s="377"/>
      <c r="J216" s="377"/>
      <c r="K216" s="377"/>
      <c r="L216" s="377"/>
      <c r="M216" s="377"/>
      <c r="N216" s="377"/>
      <c r="O216" s="377"/>
      <c r="P216" s="377"/>
      <c r="Q216" s="377"/>
      <c r="R216" s="377"/>
    </row>
    <row r="217" spans="1:18" ht="15.6">
      <c r="A217" s="377"/>
      <c r="B217" s="377"/>
      <c r="C217" s="375"/>
      <c r="D217" s="377"/>
      <c r="E217" s="377"/>
      <c r="F217" s="377"/>
      <c r="G217" s="377"/>
      <c r="H217" s="377"/>
      <c r="I217" s="377"/>
      <c r="J217" s="377"/>
      <c r="K217" s="377"/>
      <c r="L217" s="377"/>
      <c r="M217" s="377"/>
      <c r="N217" s="377"/>
      <c r="O217" s="377"/>
      <c r="P217" s="377"/>
      <c r="Q217" s="377"/>
      <c r="R217" s="377"/>
    </row>
    <row r="218" spans="1:18" ht="15.6">
      <c r="A218" s="377"/>
      <c r="B218" s="377"/>
      <c r="C218" s="375"/>
      <c r="D218" s="377"/>
      <c r="E218" s="377"/>
      <c r="F218" s="377"/>
      <c r="G218" s="377"/>
      <c r="H218" s="377"/>
      <c r="I218" s="377"/>
      <c r="J218" s="377"/>
      <c r="K218" s="377"/>
      <c r="L218" s="377"/>
      <c r="M218" s="377"/>
      <c r="N218" s="377"/>
      <c r="O218" s="377"/>
      <c r="P218" s="377"/>
      <c r="Q218" s="377"/>
      <c r="R218" s="377"/>
    </row>
    <row r="219" spans="1:18" ht="15.6">
      <c r="A219" s="377"/>
      <c r="B219" s="377"/>
      <c r="C219" s="375"/>
      <c r="D219" s="377"/>
      <c r="E219" s="377"/>
      <c r="F219" s="377"/>
      <c r="G219" s="377"/>
      <c r="H219" s="377"/>
      <c r="I219" s="377"/>
      <c r="J219" s="377"/>
      <c r="K219" s="377"/>
      <c r="L219" s="377"/>
      <c r="M219" s="377"/>
      <c r="N219" s="377"/>
      <c r="O219" s="377"/>
      <c r="P219" s="377"/>
      <c r="Q219" s="377"/>
      <c r="R219" s="377"/>
    </row>
    <row r="220" spans="1:18" ht="15.6">
      <c r="A220" s="377"/>
      <c r="B220" s="377"/>
      <c r="C220" s="375"/>
      <c r="D220" s="377"/>
      <c r="E220" s="377"/>
      <c r="F220" s="377"/>
      <c r="G220" s="377"/>
      <c r="H220" s="377"/>
      <c r="I220" s="377"/>
      <c r="J220" s="377"/>
      <c r="K220" s="377"/>
      <c r="L220" s="377"/>
      <c r="M220" s="377"/>
      <c r="N220" s="377"/>
      <c r="O220" s="377"/>
      <c r="P220" s="377"/>
      <c r="Q220" s="377"/>
      <c r="R220" s="377"/>
    </row>
    <row r="221" spans="1:18" ht="15.6">
      <c r="A221" s="377"/>
      <c r="B221" s="377"/>
      <c r="C221" s="375"/>
      <c r="D221" s="377"/>
      <c r="E221" s="377"/>
      <c r="F221" s="377"/>
      <c r="G221" s="377"/>
      <c r="H221" s="377"/>
      <c r="I221" s="377"/>
      <c r="J221" s="377"/>
      <c r="K221" s="377"/>
      <c r="L221" s="377"/>
      <c r="M221" s="377"/>
      <c r="N221" s="377"/>
      <c r="O221" s="377"/>
      <c r="P221" s="377"/>
      <c r="Q221" s="377"/>
      <c r="R221" s="377"/>
    </row>
    <row r="222" spans="1:18" ht="15.6">
      <c r="A222" s="377"/>
      <c r="B222" s="377"/>
      <c r="C222" s="375"/>
      <c r="D222" s="377"/>
      <c r="E222" s="377"/>
      <c r="F222" s="377"/>
      <c r="G222" s="377"/>
      <c r="H222" s="377"/>
      <c r="I222" s="377"/>
      <c r="J222" s="377"/>
      <c r="K222" s="377"/>
      <c r="L222" s="377"/>
      <c r="M222" s="377"/>
      <c r="N222" s="377"/>
      <c r="O222" s="377"/>
      <c r="P222" s="377"/>
      <c r="Q222" s="377"/>
      <c r="R222" s="377"/>
    </row>
    <row r="223" spans="1:18" ht="15.6">
      <c r="A223" s="377"/>
      <c r="B223" s="377"/>
      <c r="C223" s="375"/>
      <c r="D223" s="377"/>
      <c r="E223" s="377"/>
      <c r="F223" s="377"/>
      <c r="G223" s="377"/>
      <c r="H223" s="377"/>
      <c r="I223" s="377"/>
      <c r="J223" s="377"/>
      <c r="K223" s="377"/>
      <c r="L223" s="377"/>
      <c r="M223" s="377"/>
      <c r="N223" s="377"/>
      <c r="O223" s="377"/>
      <c r="P223" s="377"/>
      <c r="Q223" s="377"/>
      <c r="R223" s="377"/>
    </row>
    <row r="224" spans="1:18" ht="15.6">
      <c r="A224" s="377"/>
      <c r="B224" s="377"/>
      <c r="C224" s="375"/>
      <c r="D224" s="377"/>
      <c r="E224" s="377"/>
      <c r="F224" s="377"/>
      <c r="G224" s="377"/>
      <c r="H224" s="377"/>
      <c r="I224" s="377"/>
      <c r="J224" s="377"/>
      <c r="K224" s="377"/>
      <c r="L224" s="377"/>
      <c r="M224" s="377"/>
      <c r="N224" s="377"/>
      <c r="O224" s="377"/>
      <c r="P224" s="377"/>
      <c r="Q224" s="377"/>
      <c r="R224" s="377"/>
    </row>
    <row r="225" spans="1:18" ht="15.6">
      <c r="A225" s="377"/>
      <c r="B225" s="377"/>
      <c r="C225" s="375"/>
      <c r="D225" s="377"/>
      <c r="E225" s="377"/>
      <c r="F225" s="377"/>
      <c r="G225" s="377"/>
      <c r="H225" s="377"/>
      <c r="I225" s="377"/>
      <c r="J225" s="377"/>
      <c r="K225" s="377"/>
      <c r="L225" s="377"/>
      <c r="M225" s="377"/>
      <c r="N225" s="377"/>
      <c r="O225" s="377"/>
      <c r="P225" s="377"/>
      <c r="Q225" s="377"/>
      <c r="R225" s="377"/>
    </row>
    <row r="226" spans="1:18" ht="15.6">
      <c r="A226" s="377"/>
      <c r="B226" s="377"/>
      <c r="C226" s="375"/>
      <c r="D226" s="377"/>
      <c r="E226" s="377"/>
      <c r="F226" s="377"/>
      <c r="G226" s="377"/>
      <c r="H226" s="377"/>
      <c r="I226" s="377"/>
      <c r="J226" s="377"/>
      <c r="K226" s="377"/>
      <c r="L226" s="377"/>
      <c r="M226" s="377"/>
      <c r="N226" s="377"/>
      <c r="O226" s="377"/>
      <c r="P226" s="377"/>
      <c r="Q226" s="377"/>
      <c r="R226" s="377"/>
    </row>
    <row r="227" spans="1:18" ht="15.6">
      <c r="A227" s="377"/>
      <c r="B227" s="377"/>
      <c r="C227" s="375"/>
      <c r="D227" s="377"/>
      <c r="E227" s="377"/>
      <c r="F227" s="377"/>
      <c r="G227" s="377"/>
      <c r="H227" s="377"/>
      <c r="I227" s="377"/>
      <c r="J227" s="377"/>
      <c r="K227" s="377"/>
      <c r="L227" s="377"/>
      <c r="M227" s="377"/>
      <c r="N227" s="377"/>
      <c r="O227" s="377"/>
      <c r="P227" s="377"/>
      <c r="Q227" s="377"/>
      <c r="R227" s="377"/>
    </row>
    <row r="228" spans="1:18" ht="15.6">
      <c r="A228" s="377"/>
      <c r="B228" s="377"/>
      <c r="C228" s="375"/>
      <c r="D228" s="377"/>
      <c r="E228" s="377"/>
      <c r="F228" s="377"/>
      <c r="G228" s="377"/>
      <c r="H228" s="377"/>
      <c r="I228" s="377"/>
      <c r="J228" s="377"/>
      <c r="K228" s="377"/>
      <c r="L228" s="377"/>
      <c r="M228" s="377"/>
      <c r="N228" s="377"/>
      <c r="O228" s="377"/>
      <c r="P228" s="377"/>
      <c r="Q228" s="377"/>
      <c r="R228" s="377"/>
    </row>
    <row r="229" spans="1:18" ht="15.6">
      <c r="A229" s="377"/>
      <c r="B229" s="377"/>
      <c r="C229" s="375"/>
      <c r="D229" s="377"/>
      <c r="E229" s="377"/>
      <c r="F229" s="377"/>
      <c r="G229" s="377"/>
      <c r="H229" s="377"/>
      <c r="I229" s="377"/>
      <c r="J229" s="377"/>
      <c r="K229" s="377"/>
      <c r="L229" s="377"/>
      <c r="M229" s="377"/>
      <c r="N229" s="377"/>
      <c r="O229" s="377"/>
      <c r="P229" s="377"/>
      <c r="Q229" s="377"/>
      <c r="R229" s="377"/>
    </row>
    <row r="230" spans="1:18" ht="15.6">
      <c r="A230" s="377"/>
      <c r="B230" s="377"/>
      <c r="C230" s="375"/>
      <c r="D230" s="377"/>
      <c r="E230" s="377"/>
      <c r="F230" s="377"/>
      <c r="G230" s="377"/>
      <c r="H230" s="377"/>
      <c r="I230" s="377"/>
      <c r="J230" s="377"/>
      <c r="K230" s="377"/>
      <c r="L230" s="377"/>
      <c r="M230" s="377"/>
      <c r="N230" s="377"/>
      <c r="O230" s="377"/>
      <c r="P230" s="377"/>
      <c r="Q230" s="377"/>
      <c r="R230" s="377"/>
    </row>
    <row r="231" spans="1:18" ht="15.6">
      <c r="A231" s="377"/>
      <c r="B231" s="377"/>
      <c r="C231" s="375"/>
      <c r="D231" s="377"/>
      <c r="E231" s="377"/>
      <c r="F231" s="377"/>
      <c r="G231" s="377"/>
      <c r="H231" s="377"/>
      <c r="I231" s="377"/>
      <c r="J231" s="377"/>
      <c r="K231" s="377"/>
      <c r="L231" s="377"/>
      <c r="M231" s="377"/>
      <c r="N231" s="377"/>
      <c r="O231" s="377"/>
      <c r="P231" s="377"/>
      <c r="Q231" s="377"/>
      <c r="R231" s="377"/>
    </row>
    <row r="232" spans="1:18" ht="15.6">
      <c r="A232" s="377"/>
      <c r="B232" s="377"/>
      <c r="C232" s="375"/>
      <c r="D232" s="377"/>
      <c r="E232" s="377"/>
      <c r="F232" s="377"/>
      <c r="G232" s="377"/>
      <c r="H232" s="377"/>
      <c r="I232" s="377"/>
      <c r="J232" s="377"/>
      <c r="K232" s="377"/>
      <c r="L232" s="377"/>
      <c r="M232" s="377"/>
      <c r="N232" s="377"/>
      <c r="O232" s="377"/>
      <c r="P232" s="377"/>
      <c r="Q232" s="377"/>
      <c r="R232" s="377"/>
    </row>
    <row r="233" spans="1:18" ht="15.6">
      <c r="A233" s="377"/>
      <c r="B233" s="377"/>
      <c r="C233" s="375"/>
      <c r="D233" s="377"/>
      <c r="E233" s="377"/>
      <c r="F233" s="377"/>
      <c r="G233" s="377"/>
      <c r="H233" s="377"/>
      <c r="I233" s="377"/>
      <c r="J233" s="377"/>
      <c r="K233" s="377"/>
      <c r="L233" s="377"/>
      <c r="M233" s="377"/>
      <c r="N233" s="377"/>
      <c r="O233" s="377"/>
      <c r="P233" s="377"/>
      <c r="Q233" s="377"/>
      <c r="R233" s="377"/>
    </row>
    <row r="234" spans="1:18" ht="15.6">
      <c r="A234" s="377"/>
      <c r="B234" s="377"/>
      <c r="C234" s="375"/>
      <c r="D234" s="377"/>
      <c r="E234" s="377"/>
      <c r="F234" s="377"/>
      <c r="G234" s="377"/>
      <c r="H234" s="377"/>
      <c r="I234" s="377"/>
      <c r="J234" s="377"/>
      <c r="K234" s="377"/>
      <c r="L234" s="377"/>
      <c r="M234" s="377"/>
      <c r="N234" s="377"/>
      <c r="O234" s="377"/>
      <c r="P234" s="377"/>
      <c r="Q234" s="377"/>
      <c r="R234" s="377"/>
    </row>
    <row r="235" spans="1:18" ht="15.6">
      <c r="A235" s="377"/>
      <c r="B235" s="377"/>
      <c r="C235" s="375"/>
      <c r="D235" s="377"/>
      <c r="E235" s="377"/>
      <c r="F235" s="377"/>
      <c r="G235" s="377"/>
      <c r="H235" s="377"/>
      <c r="I235" s="377"/>
      <c r="J235" s="377"/>
      <c r="K235" s="377"/>
      <c r="L235" s="377"/>
      <c r="M235" s="377"/>
      <c r="N235" s="377"/>
      <c r="O235" s="377"/>
      <c r="P235" s="377"/>
      <c r="Q235" s="377"/>
      <c r="R235" s="377"/>
    </row>
    <row r="236" spans="1:18" ht="15.6">
      <c r="A236" s="377"/>
      <c r="B236" s="377"/>
      <c r="C236" s="375"/>
      <c r="D236" s="377"/>
      <c r="E236" s="377"/>
      <c r="F236" s="377"/>
      <c r="G236" s="377"/>
      <c r="H236" s="377"/>
      <c r="I236" s="377"/>
      <c r="J236" s="377"/>
      <c r="K236" s="377"/>
      <c r="L236" s="377"/>
      <c r="M236" s="377"/>
      <c r="N236" s="377"/>
      <c r="O236" s="377"/>
      <c r="P236" s="377"/>
      <c r="Q236" s="377"/>
      <c r="R236" s="377"/>
    </row>
    <row r="237" spans="1:18" ht="15.6">
      <c r="A237" s="377"/>
      <c r="B237" s="377"/>
      <c r="C237" s="375"/>
      <c r="D237" s="377"/>
      <c r="E237" s="377"/>
      <c r="F237" s="377"/>
      <c r="G237" s="377"/>
      <c r="H237" s="377"/>
      <c r="I237" s="377"/>
      <c r="J237" s="377"/>
      <c r="K237" s="377"/>
      <c r="L237" s="377"/>
      <c r="M237" s="377"/>
      <c r="N237" s="377"/>
      <c r="O237" s="377"/>
      <c r="P237" s="377"/>
      <c r="Q237" s="377"/>
      <c r="R237" s="377"/>
    </row>
    <row r="238" spans="1:18" ht="15.6">
      <c r="A238" s="377"/>
      <c r="B238" s="377"/>
      <c r="C238" s="375"/>
      <c r="D238" s="377"/>
      <c r="E238" s="377"/>
      <c r="F238" s="377"/>
      <c r="G238" s="377"/>
      <c r="H238" s="377"/>
      <c r="I238" s="377"/>
      <c r="J238" s="377"/>
      <c r="K238" s="377"/>
      <c r="L238" s="377"/>
      <c r="M238" s="377"/>
      <c r="N238" s="377"/>
      <c r="O238" s="377"/>
      <c r="P238" s="377"/>
      <c r="Q238" s="377"/>
      <c r="R238" s="377"/>
    </row>
    <row r="239" spans="1:18" ht="15.6">
      <c r="A239" s="377"/>
      <c r="B239" s="377"/>
      <c r="C239" s="375"/>
      <c r="D239" s="377"/>
      <c r="E239" s="377"/>
      <c r="F239" s="377"/>
      <c r="G239" s="377"/>
      <c r="H239" s="377"/>
      <c r="I239" s="377"/>
      <c r="J239" s="377"/>
      <c r="K239" s="377"/>
      <c r="L239" s="377"/>
      <c r="M239" s="377"/>
      <c r="N239" s="377"/>
      <c r="O239" s="377"/>
      <c r="P239" s="377"/>
      <c r="Q239" s="377"/>
      <c r="R239" s="377"/>
    </row>
    <row r="240" spans="1:18" ht="15.6">
      <c r="A240" s="377"/>
      <c r="B240" s="377"/>
      <c r="C240" s="375"/>
      <c r="D240" s="377"/>
      <c r="E240" s="377"/>
      <c r="F240" s="377"/>
      <c r="G240" s="377"/>
      <c r="H240" s="377"/>
      <c r="I240" s="377"/>
      <c r="J240" s="377"/>
      <c r="K240" s="377"/>
      <c r="L240" s="377"/>
      <c r="M240" s="377"/>
      <c r="N240" s="377"/>
      <c r="O240" s="377"/>
      <c r="P240" s="377"/>
      <c r="Q240" s="377"/>
      <c r="R240" s="377"/>
    </row>
    <row r="241" spans="1:18" ht="15.6">
      <c r="A241" s="377"/>
      <c r="B241" s="377"/>
      <c r="C241" s="375"/>
      <c r="D241" s="377"/>
      <c r="E241" s="377"/>
      <c r="F241" s="377"/>
      <c r="G241" s="377"/>
      <c r="H241" s="377"/>
      <c r="I241" s="377"/>
      <c r="J241" s="377"/>
      <c r="K241" s="377"/>
      <c r="L241" s="377"/>
      <c r="M241" s="377"/>
      <c r="N241" s="377"/>
      <c r="O241" s="377"/>
      <c r="P241" s="377"/>
      <c r="Q241" s="377"/>
      <c r="R241" s="377"/>
    </row>
    <row r="242" spans="1:18" ht="15.6">
      <c r="A242" s="377"/>
      <c r="B242" s="377"/>
      <c r="C242" s="375"/>
      <c r="D242" s="377"/>
      <c r="E242" s="377"/>
      <c r="F242" s="377"/>
      <c r="G242" s="377"/>
      <c r="H242" s="377"/>
      <c r="I242" s="377"/>
      <c r="J242" s="377"/>
      <c r="K242" s="377"/>
      <c r="L242" s="377"/>
      <c r="M242" s="377"/>
      <c r="N242" s="377"/>
      <c r="O242" s="377"/>
      <c r="P242" s="377"/>
      <c r="Q242" s="377"/>
      <c r="R242" s="377"/>
    </row>
    <row r="243" spans="1:18" ht="15.6">
      <c r="A243" s="377"/>
      <c r="B243" s="377"/>
      <c r="C243" s="375"/>
      <c r="D243" s="377"/>
      <c r="E243" s="377"/>
      <c r="F243" s="377"/>
      <c r="G243" s="377"/>
      <c r="H243" s="377"/>
      <c r="I243" s="377"/>
      <c r="J243" s="377"/>
      <c r="K243" s="377"/>
      <c r="L243" s="377"/>
      <c r="M243" s="377"/>
      <c r="N243" s="377"/>
      <c r="O243" s="377"/>
      <c r="P243" s="377"/>
      <c r="Q243" s="377"/>
      <c r="R243" s="377"/>
    </row>
    <row r="244" spans="1:18" ht="15.6">
      <c r="A244" s="377"/>
      <c r="B244" s="377"/>
      <c r="C244" s="375"/>
      <c r="D244" s="377"/>
      <c r="E244" s="377"/>
      <c r="F244" s="377"/>
      <c r="G244" s="377"/>
      <c r="H244" s="377"/>
      <c r="I244" s="377"/>
      <c r="J244" s="377"/>
      <c r="K244" s="377"/>
      <c r="L244" s="377"/>
      <c r="M244" s="377"/>
      <c r="N244" s="377"/>
      <c r="O244" s="377"/>
      <c r="P244" s="377"/>
      <c r="Q244" s="377"/>
      <c r="R244" s="377"/>
    </row>
    <row r="245" spans="1:18" ht="15.6">
      <c r="A245" s="377"/>
      <c r="B245" s="377"/>
      <c r="C245" s="375"/>
      <c r="D245" s="377"/>
      <c r="E245" s="377"/>
      <c r="F245" s="377"/>
      <c r="G245" s="377"/>
      <c r="H245" s="377"/>
      <c r="I245" s="377"/>
      <c r="J245" s="377"/>
      <c r="K245" s="377"/>
      <c r="L245" s="377"/>
      <c r="M245" s="377"/>
      <c r="N245" s="377"/>
      <c r="O245" s="377"/>
      <c r="P245" s="377"/>
      <c r="Q245" s="377"/>
      <c r="R245" s="377"/>
    </row>
    <row r="246" spans="1:18" ht="15.6">
      <c r="A246" s="377"/>
      <c r="B246" s="377"/>
      <c r="C246" s="375"/>
      <c r="D246" s="377"/>
      <c r="E246" s="377"/>
      <c r="F246" s="377"/>
      <c r="G246" s="377"/>
      <c r="H246" s="377"/>
      <c r="I246" s="377"/>
      <c r="J246" s="377"/>
      <c r="K246" s="377"/>
      <c r="L246" s="377"/>
      <c r="M246" s="377"/>
      <c r="N246" s="377"/>
      <c r="O246" s="377"/>
      <c r="P246" s="377"/>
      <c r="Q246" s="377"/>
      <c r="R246" s="377"/>
    </row>
    <row r="247" spans="1:18" ht="15.6">
      <c r="A247" s="377"/>
      <c r="B247" s="377"/>
      <c r="C247" s="375"/>
      <c r="D247" s="377"/>
      <c r="E247" s="377"/>
      <c r="F247" s="377"/>
      <c r="G247" s="377"/>
      <c r="H247" s="377"/>
      <c r="I247" s="377"/>
      <c r="J247" s="377"/>
      <c r="K247" s="377"/>
      <c r="L247" s="377"/>
      <c r="M247" s="377"/>
      <c r="N247" s="377"/>
      <c r="O247" s="377"/>
      <c r="P247" s="377"/>
      <c r="Q247" s="377"/>
      <c r="R247" s="377"/>
    </row>
    <row r="248" spans="1:18" ht="15.6">
      <c r="A248" s="377"/>
      <c r="B248" s="377"/>
      <c r="C248" s="375"/>
      <c r="D248" s="377"/>
      <c r="E248" s="377"/>
      <c r="F248" s="377"/>
      <c r="G248" s="377"/>
      <c r="H248" s="377"/>
      <c r="I248" s="377"/>
      <c r="J248" s="377"/>
      <c r="K248" s="377"/>
      <c r="L248" s="377"/>
      <c r="M248" s="377"/>
      <c r="N248" s="377"/>
      <c r="O248" s="377"/>
      <c r="P248" s="377"/>
      <c r="Q248" s="377"/>
      <c r="R248" s="377"/>
    </row>
    <row r="249" spans="1:18" ht="15.6">
      <c r="A249" s="377"/>
      <c r="B249" s="377"/>
      <c r="C249" s="375"/>
      <c r="D249" s="377"/>
      <c r="E249" s="377"/>
      <c r="F249" s="377"/>
      <c r="G249" s="377"/>
      <c r="H249" s="377"/>
      <c r="I249" s="377"/>
      <c r="J249" s="377"/>
      <c r="K249" s="377"/>
      <c r="L249" s="377"/>
      <c r="M249" s="377"/>
      <c r="N249" s="377"/>
      <c r="O249" s="377"/>
      <c r="P249" s="377"/>
      <c r="Q249" s="377"/>
      <c r="R249" s="377"/>
    </row>
    <row r="250" spans="1:18" ht="15.6">
      <c r="A250" s="377"/>
      <c r="B250" s="377"/>
      <c r="C250" s="375"/>
      <c r="D250" s="377"/>
      <c r="E250" s="377"/>
      <c r="F250" s="377"/>
      <c r="G250" s="377"/>
      <c r="H250" s="377"/>
      <c r="I250" s="377"/>
      <c r="J250" s="377"/>
      <c r="K250" s="377"/>
      <c r="L250" s="377"/>
      <c r="M250" s="377"/>
      <c r="N250" s="377"/>
      <c r="O250" s="377"/>
      <c r="P250" s="377"/>
      <c r="Q250" s="377"/>
      <c r="R250" s="377"/>
    </row>
    <row r="251" spans="1:18" ht="15.6">
      <c r="A251" s="377"/>
      <c r="B251" s="377"/>
      <c r="C251" s="375"/>
      <c r="D251" s="377"/>
      <c r="E251" s="377"/>
      <c r="F251" s="377"/>
      <c r="G251" s="377"/>
      <c r="H251" s="377"/>
      <c r="I251" s="377"/>
      <c r="J251" s="377"/>
      <c r="K251" s="377"/>
      <c r="L251" s="377"/>
      <c r="M251" s="377"/>
      <c r="N251" s="377"/>
      <c r="O251" s="377"/>
      <c r="P251" s="377"/>
      <c r="Q251" s="377"/>
      <c r="R251" s="377"/>
    </row>
    <row r="252" spans="1:18" ht="15.6">
      <c r="A252" s="377"/>
      <c r="B252" s="377"/>
      <c r="C252" s="375"/>
      <c r="D252" s="377"/>
      <c r="E252" s="377"/>
      <c r="F252" s="377"/>
      <c r="G252" s="377"/>
      <c r="H252" s="377"/>
      <c r="I252" s="377"/>
      <c r="J252" s="377"/>
      <c r="K252" s="377"/>
      <c r="L252" s="377"/>
      <c r="M252" s="377"/>
      <c r="N252" s="377"/>
      <c r="O252" s="377"/>
      <c r="P252" s="377"/>
      <c r="Q252" s="377"/>
      <c r="R252" s="377"/>
    </row>
    <row r="253" spans="1:18" ht="15.6">
      <c r="A253" s="377"/>
      <c r="B253" s="377"/>
      <c r="C253" s="375"/>
      <c r="D253" s="377"/>
      <c r="E253" s="377"/>
      <c r="F253" s="377"/>
      <c r="G253" s="377"/>
      <c r="H253" s="377"/>
      <c r="I253" s="377"/>
      <c r="J253" s="377"/>
      <c r="K253" s="377"/>
      <c r="L253" s="377"/>
      <c r="M253" s="377"/>
      <c r="N253" s="377"/>
      <c r="O253" s="377"/>
      <c r="P253" s="377"/>
      <c r="Q253" s="377"/>
      <c r="R253" s="377"/>
    </row>
    <row r="254" spans="1:18" ht="15.6">
      <c r="A254" s="377"/>
      <c r="B254" s="377"/>
      <c r="C254" s="375"/>
      <c r="D254" s="377"/>
      <c r="E254" s="377"/>
      <c r="F254" s="377"/>
      <c r="G254" s="377"/>
      <c r="H254" s="377"/>
      <c r="I254" s="377"/>
      <c r="J254" s="377"/>
      <c r="K254" s="377"/>
      <c r="L254" s="377"/>
      <c r="M254" s="377"/>
      <c r="N254" s="377"/>
      <c r="O254" s="377"/>
      <c r="P254" s="377"/>
      <c r="Q254" s="377"/>
      <c r="R254" s="377"/>
    </row>
    <row r="255" spans="1:18" ht="15.6">
      <c r="A255" s="377"/>
      <c r="B255" s="377"/>
      <c r="C255" s="375"/>
      <c r="D255" s="377"/>
      <c r="E255" s="377"/>
      <c r="F255" s="377"/>
      <c r="G255" s="377"/>
      <c r="H255" s="377"/>
      <c r="I255" s="377"/>
      <c r="J255" s="377"/>
      <c r="K255" s="377"/>
      <c r="L255" s="377"/>
      <c r="M255" s="377"/>
      <c r="N255" s="377"/>
      <c r="O255" s="377"/>
      <c r="P255" s="377"/>
      <c r="Q255" s="377"/>
      <c r="R255" s="377"/>
    </row>
    <row r="256" spans="1:18" ht="15.6">
      <c r="A256" s="377"/>
      <c r="B256" s="377"/>
      <c r="C256" s="375"/>
      <c r="D256" s="377"/>
      <c r="E256" s="377"/>
      <c r="F256" s="377"/>
      <c r="G256" s="377"/>
      <c r="H256" s="377"/>
      <c r="I256" s="377"/>
      <c r="J256" s="377"/>
      <c r="K256" s="377"/>
      <c r="L256" s="377"/>
      <c r="M256" s="377"/>
      <c r="N256" s="377"/>
      <c r="O256" s="377"/>
      <c r="P256" s="377"/>
      <c r="Q256" s="377"/>
      <c r="R256" s="377"/>
    </row>
    <row r="257" spans="1:18" ht="15.6">
      <c r="A257" s="377"/>
      <c r="B257" s="377"/>
      <c r="C257" s="375"/>
      <c r="D257" s="377"/>
      <c r="E257" s="377"/>
      <c r="F257" s="377"/>
      <c r="G257" s="377"/>
      <c r="H257" s="377"/>
      <c r="I257" s="377"/>
      <c r="J257" s="377"/>
      <c r="K257" s="377"/>
      <c r="L257" s="377"/>
      <c r="M257" s="377"/>
      <c r="N257" s="377"/>
      <c r="O257" s="377"/>
      <c r="P257" s="377"/>
      <c r="Q257" s="377"/>
      <c r="R257" s="377"/>
    </row>
    <row r="258" spans="1:18" ht="15.6">
      <c r="A258" s="377"/>
      <c r="B258" s="377"/>
      <c r="C258" s="375"/>
      <c r="D258" s="377"/>
      <c r="E258" s="377"/>
      <c r="F258" s="377"/>
      <c r="G258" s="377"/>
      <c r="H258" s="377"/>
      <c r="I258" s="377"/>
      <c r="J258" s="377"/>
      <c r="K258" s="377"/>
      <c r="L258" s="377"/>
      <c r="M258" s="377"/>
      <c r="N258" s="377"/>
      <c r="O258" s="377"/>
      <c r="P258" s="377"/>
      <c r="Q258" s="377"/>
      <c r="R258" s="377"/>
    </row>
    <row r="259" spans="1:18" ht="15.6">
      <c r="A259" s="377"/>
      <c r="B259" s="377"/>
      <c r="C259" s="375"/>
      <c r="D259" s="377"/>
      <c r="E259" s="377"/>
      <c r="F259" s="377"/>
      <c r="G259" s="377"/>
      <c r="H259" s="377"/>
      <c r="I259" s="377"/>
      <c r="J259" s="377"/>
      <c r="K259" s="377"/>
      <c r="L259" s="377"/>
      <c r="M259" s="377"/>
      <c r="N259" s="377"/>
      <c r="O259" s="377"/>
      <c r="P259" s="377"/>
      <c r="Q259" s="377"/>
      <c r="R259" s="377"/>
    </row>
    <row r="260" spans="1:18" ht="15.6">
      <c r="A260" s="377"/>
      <c r="B260" s="377"/>
      <c r="C260" s="375"/>
      <c r="D260" s="377"/>
      <c r="E260" s="377"/>
      <c r="F260" s="377"/>
      <c r="G260" s="377"/>
      <c r="H260" s="377"/>
      <c r="I260" s="377"/>
      <c r="J260" s="377"/>
      <c r="K260" s="377"/>
      <c r="L260" s="377"/>
      <c r="M260" s="377"/>
      <c r="N260" s="377"/>
      <c r="O260" s="377"/>
      <c r="P260" s="377"/>
      <c r="Q260" s="377"/>
      <c r="R260" s="377"/>
    </row>
    <row r="261" spans="1:18" ht="15.6">
      <c r="A261" s="377"/>
      <c r="B261" s="377"/>
      <c r="C261" s="375"/>
      <c r="D261" s="377"/>
      <c r="E261" s="377"/>
      <c r="F261" s="377"/>
      <c r="G261" s="377"/>
      <c r="H261" s="377"/>
      <c r="I261" s="377"/>
      <c r="J261" s="377"/>
      <c r="K261" s="377"/>
      <c r="L261" s="377"/>
      <c r="M261" s="377"/>
      <c r="N261" s="377"/>
      <c r="O261" s="377"/>
      <c r="P261" s="377"/>
      <c r="Q261" s="377"/>
      <c r="R261" s="377"/>
    </row>
    <row r="262" spans="1:18" ht="15.6">
      <c r="A262" s="377"/>
      <c r="B262" s="377"/>
      <c r="C262" s="375"/>
      <c r="D262" s="377"/>
      <c r="E262" s="377"/>
      <c r="F262" s="377"/>
      <c r="G262" s="377"/>
      <c r="H262" s="377"/>
      <c r="I262" s="377"/>
      <c r="J262" s="377"/>
      <c r="K262" s="377"/>
      <c r="L262" s="377"/>
      <c r="M262" s="377"/>
      <c r="N262" s="377"/>
      <c r="O262" s="377"/>
      <c r="P262" s="377"/>
      <c r="Q262" s="377"/>
      <c r="R262" s="377"/>
    </row>
    <row r="263" spans="1:18" ht="15.6">
      <c r="A263" s="377"/>
      <c r="B263" s="377"/>
      <c r="C263" s="375"/>
      <c r="D263" s="377"/>
      <c r="E263" s="377"/>
      <c r="F263" s="377"/>
      <c r="G263" s="377"/>
      <c r="H263" s="377"/>
      <c r="I263" s="377"/>
      <c r="J263" s="377"/>
      <c r="K263" s="377"/>
      <c r="L263" s="377"/>
      <c r="M263" s="377"/>
      <c r="N263" s="377"/>
      <c r="O263" s="377"/>
      <c r="P263" s="377"/>
      <c r="Q263" s="377"/>
      <c r="R263" s="377"/>
    </row>
    <row r="264" spans="1:18" ht="15.6">
      <c r="A264" s="377"/>
      <c r="B264" s="377"/>
      <c r="C264" s="375"/>
      <c r="D264" s="377"/>
      <c r="E264" s="377"/>
      <c r="F264" s="377"/>
      <c r="G264" s="377"/>
      <c r="H264" s="377"/>
      <c r="I264" s="377"/>
      <c r="J264" s="377"/>
      <c r="K264" s="377"/>
      <c r="L264" s="377"/>
      <c r="M264" s="377"/>
      <c r="N264" s="377"/>
      <c r="O264" s="377"/>
      <c r="P264" s="377"/>
      <c r="Q264" s="377"/>
      <c r="R264" s="377"/>
    </row>
    <row r="265" spans="1:18" ht="15.6">
      <c r="A265" s="377"/>
      <c r="B265" s="377"/>
      <c r="C265" s="375"/>
      <c r="D265" s="377"/>
      <c r="E265" s="377"/>
      <c r="F265" s="377"/>
      <c r="G265" s="377"/>
      <c r="H265" s="377"/>
      <c r="I265" s="377"/>
      <c r="J265" s="377"/>
      <c r="K265" s="377"/>
      <c r="L265" s="377"/>
      <c r="M265" s="377"/>
      <c r="N265" s="377"/>
      <c r="O265" s="377"/>
      <c r="P265" s="377"/>
      <c r="Q265" s="377"/>
      <c r="R265" s="377"/>
    </row>
    <row r="266" spans="1:18" ht="15.6">
      <c r="A266" s="377"/>
      <c r="B266" s="377"/>
      <c r="C266" s="375"/>
      <c r="D266" s="377"/>
      <c r="E266" s="377"/>
      <c r="F266" s="377"/>
      <c r="G266" s="377"/>
      <c r="H266" s="377"/>
      <c r="I266" s="377"/>
      <c r="J266" s="377"/>
      <c r="K266" s="377"/>
      <c r="L266" s="377"/>
      <c r="M266" s="377"/>
      <c r="N266" s="377"/>
      <c r="O266" s="377"/>
      <c r="P266" s="377"/>
      <c r="Q266" s="377"/>
      <c r="R266" s="377"/>
    </row>
    <row r="267" spans="1:18" ht="15.6">
      <c r="A267" s="377"/>
      <c r="B267" s="377"/>
      <c r="C267" s="375"/>
      <c r="D267" s="377"/>
      <c r="E267" s="377"/>
      <c r="F267" s="377"/>
      <c r="G267" s="377"/>
      <c r="H267" s="377"/>
      <c r="I267" s="377"/>
      <c r="J267" s="377"/>
      <c r="K267" s="377"/>
      <c r="L267" s="377"/>
      <c r="M267" s="377"/>
      <c r="N267" s="377"/>
      <c r="O267" s="377"/>
      <c r="P267" s="377"/>
      <c r="Q267" s="377"/>
      <c r="R267" s="377"/>
    </row>
    <row r="268" spans="1:18" ht="15.6">
      <c r="A268" s="377"/>
      <c r="B268" s="377"/>
      <c r="C268" s="375"/>
      <c r="D268" s="377"/>
      <c r="E268" s="377"/>
      <c r="F268" s="377"/>
      <c r="G268" s="377"/>
      <c r="H268" s="377"/>
      <c r="I268" s="377"/>
      <c r="J268" s="377"/>
      <c r="K268" s="377"/>
      <c r="L268" s="377"/>
      <c r="M268" s="377"/>
      <c r="N268" s="377"/>
      <c r="O268" s="377"/>
      <c r="P268" s="377"/>
      <c r="Q268" s="377"/>
      <c r="R268" s="377"/>
    </row>
    <row r="269" spans="1:18" ht="15.6">
      <c r="A269" s="377"/>
      <c r="B269" s="377"/>
      <c r="C269" s="375"/>
      <c r="D269" s="377"/>
      <c r="E269" s="377"/>
      <c r="F269" s="377"/>
      <c r="G269" s="377"/>
      <c r="H269" s="377"/>
      <c r="I269" s="377"/>
      <c r="J269" s="377"/>
      <c r="K269" s="377"/>
      <c r="L269" s="377"/>
      <c r="M269" s="377"/>
      <c r="N269" s="377"/>
      <c r="O269" s="377"/>
      <c r="P269" s="377"/>
      <c r="Q269" s="377"/>
      <c r="R269" s="377"/>
    </row>
    <row r="270" spans="1:18" ht="15.6">
      <c r="A270" s="377"/>
      <c r="B270" s="377"/>
      <c r="C270" s="375"/>
      <c r="D270" s="377"/>
      <c r="E270" s="377"/>
      <c r="F270" s="377"/>
      <c r="G270" s="377"/>
      <c r="H270" s="377"/>
      <c r="I270" s="377"/>
      <c r="J270" s="377"/>
      <c r="K270" s="377"/>
      <c r="L270" s="377"/>
      <c r="M270" s="377"/>
      <c r="N270" s="377"/>
      <c r="O270" s="377"/>
      <c r="P270" s="377"/>
      <c r="Q270" s="377"/>
      <c r="R270" s="377"/>
    </row>
    <row r="271" spans="1:18" ht="15.6">
      <c r="A271" s="377"/>
      <c r="B271" s="377"/>
      <c r="C271" s="375"/>
      <c r="D271" s="377"/>
      <c r="E271" s="377"/>
      <c r="F271" s="377"/>
      <c r="G271" s="377"/>
      <c r="H271" s="377"/>
      <c r="I271" s="377"/>
      <c r="J271" s="377"/>
      <c r="K271" s="377"/>
      <c r="L271" s="377"/>
      <c r="M271" s="377"/>
      <c r="N271" s="377"/>
      <c r="O271" s="377"/>
      <c r="P271" s="377"/>
      <c r="Q271" s="377"/>
      <c r="R271" s="377"/>
    </row>
    <row r="272" spans="1:18" ht="15.6">
      <c r="A272" s="377"/>
      <c r="B272" s="377"/>
      <c r="C272" s="375"/>
      <c r="D272" s="377"/>
      <c r="E272" s="377"/>
      <c r="F272" s="377"/>
      <c r="G272" s="377"/>
      <c r="H272" s="377"/>
      <c r="I272" s="377"/>
      <c r="J272" s="377"/>
      <c r="K272" s="377"/>
      <c r="L272" s="377"/>
      <c r="M272" s="377"/>
      <c r="N272" s="377"/>
      <c r="O272" s="377"/>
      <c r="P272" s="377"/>
      <c r="Q272" s="377"/>
      <c r="R272" s="377"/>
    </row>
    <row r="273" spans="1:18" ht="15.6">
      <c r="A273" s="377"/>
      <c r="B273" s="377"/>
      <c r="C273" s="375"/>
      <c r="D273" s="377"/>
      <c r="E273" s="377"/>
      <c r="F273" s="377"/>
      <c r="G273" s="377"/>
      <c r="H273" s="377"/>
      <c r="I273" s="377"/>
      <c r="J273" s="377"/>
      <c r="K273" s="377"/>
      <c r="L273" s="377"/>
      <c r="M273" s="377"/>
      <c r="N273" s="377"/>
      <c r="O273" s="377"/>
      <c r="P273" s="377"/>
      <c r="Q273" s="377"/>
      <c r="R273" s="377"/>
    </row>
    <row r="274" spans="1:18" ht="15.6">
      <c r="A274" s="377"/>
      <c r="B274" s="377"/>
      <c r="C274" s="375"/>
      <c r="D274" s="377"/>
      <c r="E274" s="377"/>
      <c r="F274" s="377"/>
      <c r="G274" s="377"/>
      <c r="H274" s="377"/>
      <c r="I274" s="377"/>
      <c r="J274" s="377"/>
      <c r="K274" s="377"/>
      <c r="L274" s="377"/>
      <c r="M274" s="377"/>
      <c r="N274" s="377"/>
      <c r="O274" s="377"/>
      <c r="P274" s="377"/>
      <c r="Q274" s="377"/>
      <c r="R274" s="377"/>
    </row>
    <row r="275" spans="1:18" ht="15.6">
      <c r="A275" s="377"/>
      <c r="B275" s="377"/>
      <c r="C275" s="375"/>
      <c r="D275" s="377"/>
      <c r="E275" s="377"/>
      <c r="F275" s="377"/>
      <c r="G275" s="377"/>
      <c r="H275" s="377"/>
      <c r="I275" s="377"/>
      <c r="J275" s="377"/>
      <c r="K275" s="377"/>
      <c r="L275" s="377"/>
      <c r="M275" s="377"/>
      <c r="N275" s="377"/>
      <c r="O275" s="377"/>
      <c r="P275" s="377"/>
      <c r="Q275" s="377"/>
      <c r="R275" s="377"/>
    </row>
    <row r="276" spans="1:18" ht="15.6">
      <c r="A276" s="377"/>
      <c r="B276" s="377"/>
      <c r="C276" s="375"/>
      <c r="D276" s="377"/>
      <c r="E276" s="377"/>
      <c r="F276" s="377"/>
      <c r="G276" s="377"/>
      <c r="H276" s="377"/>
      <c r="I276" s="377"/>
      <c r="J276" s="377"/>
      <c r="K276" s="377"/>
      <c r="L276" s="377"/>
      <c r="M276" s="377"/>
      <c r="N276" s="377"/>
      <c r="O276" s="377"/>
      <c r="P276" s="377"/>
      <c r="Q276" s="377"/>
      <c r="R276" s="377"/>
    </row>
    <row r="277" spans="1:18" ht="15.6">
      <c r="A277" s="377"/>
      <c r="B277" s="377"/>
      <c r="C277" s="375"/>
      <c r="D277" s="377"/>
      <c r="E277" s="377"/>
      <c r="F277" s="377"/>
      <c r="G277" s="377"/>
      <c r="H277" s="377"/>
      <c r="I277" s="377"/>
      <c r="J277" s="377"/>
      <c r="K277" s="377"/>
      <c r="L277" s="377"/>
      <c r="M277" s="377"/>
      <c r="N277" s="377"/>
      <c r="O277" s="377"/>
      <c r="P277" s="377"/>
      <c r="Q277" s="377"/>
      <c r="R277" s="377"/>
    </row>
    <row r="278" spans="1:18" ht="15.6">
      <c r="A278" s="377"/>
      <c r="B278" s="377"/>
      <c r="C278" s="375"/>
      <c r="D278" s="377"/>
      <c r="E278" s="377"/>
      <c r="F278" s="377"/>
      <c r="G278" s="377"/>
      <c r="H278" s="377"/>
      <c r="I278" s="377"/>
      <c r="J278" s="377"/>
      <c r="K278" s="377"/>
      <c r="L278" s="377"/>
      <c r="M278" s="377"/>
      <c r="N278" s="377"/>
      <c r="O278" s="377"/>
      <c r="P278" s="377"/>
      <c r="Q278" s="377"/>
      <c r="R278" s="377"/>
    </row>
    <row r="279" spans="1:18" ht="15.6">
      <c r="A279" s="377"/>
      <c r="B279" s="377"/>
      <c r="C279" s="375"/>
      <c r="D279" s="377"/>
      <c r="E279" s="377"/>
      <c r="F279" s="377"/>
      <c r="G279" s="377"/>
      <c r="H279" s="377"/>
      <c r="I279" s="377"/>
      <c r="J279" s="377"/>
      <c r="K279" s="377"/>
      <c r="L279" s="377"/>
      <c r="M279" s="377"/>
      <c r="N279" s="377"/>
      <c r="O279" s="377"/>
      <c r="P279" s="377"/>
      <c r="Q279" s="377"/>
      <c r="R279" s="377"/>
    </row>
    <row r="280" spans="1:18" ht="15.6">
      <c r="A280" s="377"/>
      <c r="B280" s="377"/>
      <c r="C280" s="375"/>
      <c r="D280" s="377"/>
      <c r="E280" s="377"/>
      <c r="F280" s="377"/>
      <c r="G280" s="377"/>
      <c r="H280" s="377"/>
      <c r="I280" s="377"/>
      <c r="J280" s="377"/>
      <c r="K280" s="377"/>
      <c r="L280" s="377"/>
      <c r="M280" s="377"/>
      <c r="N280" s="377"/>
      <c r="O280" s="377"/>
      <c r="P280" s="377"/>
      <c r="Q280" s="377"/>
      <c r="R280" s="377"/>
    </row>
    <row r="281" spans="1:18" ht="15.6">
      <c r="A281" s="377"/>
      <c r="B281" s="377"/>
      <c r="C281" s="375"/>
      <c r="D281" s="377"/>
      <c r="E281" s="377"/>
      <c r="F281" s="377"/>
      <c r="G281" s="377"/>
      <c r="H281" s="377"/>
      <c r="I281" s="377"/>
      <c r="J281" s="377"/>
      <c r="K281" s="377"/>
      <c r="L281" s="377"/>
      <c r="M281" s="377"/>
      <c r="N281" s="377"/>
      <c r="O281" s="377"/>
      <c r="P281" s="377"/>
      <c r="Q281" s="377"/>
      <c r="R281" s="377"/>
    </row>
    <row r="282" spans="1:18" ht="15.6">
      <c r="A282" s="377"/>
      <c r="B282" s="377"/>
      <c r="C282" s="375"/>
      <c r="D282" s="377"/>
      <c r="E282" s="377"/>
      <c r="F282" s="377"/>
      <c r="G282" s="377"/>
      <c r="H282" s="377"/>
      <c r="I282" s="377"/>
      <c r="J282" s="377"/>
      <c r="K282" s="377"/>
      <c r="L282" s="377"/>
      <c r="M282" s="377"/>
      <c r="N282" s="377"/>
      <c r="O282" s="377"/>
      <c r="P282" s="377"/>
      <c r="Q282" s="377"/>
      <c r="R282" s="377"/>
    </row>
    <row r="283" spans="1:18" ht="15.6">
      <c r="A283" s="377"/>
      <c r="B283" s="377"/>
      <c r="C283" s="375"/>
      <c r="D283" s="377"/>
      <c r="E283" s="377"/>
      <c r="F283" s="377"/>
      <c r="G283" s="377"/>
      <c r="H283" s="377"/>
      <c r="I283" s="377"/>
      <c r="J283" s="377"/>
      <c r="K283" s="377"/>
      <c r="L283" s="377"/>
      <c r="M283" s="377"/>
      <c r="N283" s="377"/>
      <c r="O283" s="377"/>
      <c r="P283" s="377"/>
      <c r="Q283" s="377"/>
      <c r="R283" s="377"/>
    </row>
    <row r="284" spans="1:18" ht="15.6">
      <c r="A284" s="377"/>
      <c r="B284" s="377"/>
      <c r="C284" s="375"/>
      <c r="D284" s="377"/>
      <c r="E284" s="377"/>
      <c r="F284" s="377"/>
      <c r="G284" s="377"/>
      <c r="H284" s="377"/>
      <c r="I284" s="377"/>
      <c r="J284" s="377"/>
      <c r="K284" s="377"/>
      <c r="L284" s="377"/>
      <c r="M284" s="377"/>
      <c r="N284" s="377"/>
      <c r="O284" s="377"/>
      <c r="P284" s="377"/>
      <c r="Q284" s="377"/>
      <c r="R284" s="377"/>
    </row>
    <row r="285" spans="1:18" ht="15.6">
      <c r="A285" s="377"/>
      <c r="B285" s="377"/>
      <c r="C285" s="375"/>
      <c r="D285" s="377"/>
      <c r="E285" s="377"/>
      <c r="F285" s="377"/>
      <c r="G285" s="377"/>
      <c r="H285" s="377"/>
      <c r="I285" s="377"/>
      <c r="J285" s="377"/>
      <c r="K285" s="377"/>
      <c r="L285" s="377"/>
      <c r="M285" s="377"/>
      <c r="N285" s="377"/>
      <c r="O285" s="377"/>
      <c r="P285" s="377"/>
      <c r="Q285" s="377"/>
      <c r="R285" s="377"/>
    </row>
    <row r="286" spans="1:18" ht="15.6">
      <c r="A286" s="377"/>
      <c r="B286" s="377"/>
      <c r="C286" s="375"/>
      <c r="D286" s="377"/>
      <c r="E286" s="377"/>
      <c r="F286" s="377"/>
      <c r="G286" s="377"/>
      <c r="H286" s="377"/>
      <c r="I286" s="377"/>
      <c r="J286" s="377"/>
      <c r="K286" s="377"/>
      <c r="L286" s="377"/>
      <c r="M286" s="377"/>
      <c r="N286" s="377"/>
      <c r="O286" s="377"/>
      <c r="P286" s="377"/>
      <c r="Q286" s="377"/>
      <c r="R286" s="377"/>
    </row>
    <row r="287" spans="1:18" ht="15.6">
      <c r="A287" s="377"/>
      <c r="B287" s="377"/>
      <c r="C287" s="375"/>
      <c r="D287" s="377"/>
      <c r="E287" s="377"/>
      <c r="F287" s="377"/>
      <c r="G287" s="377"/>
      <c r="H287" s="377"/>
      <c r="I287" s="377"/>
      <c r="J287" s="377"/>
      <c r="K287" s="377"/>
      <c r="L287" s="377"/>
      <c r="M287" s="377"/>
      <c r="N287" s="377"/>
      <c r="O287" s="377"/>
      <c r="P287" s="377"/>
      <c r="Q287" s="377"/>
      <c r="R287" s="377"/>
    </row>
    <row r="288" spans="1:18" ht="15.6">
      <c r="A288" s="377"/>
      <c r="B288" s="377"/>
      <c r="C288" s="375"/>
      <c r="D288" s="377"/>
      <c r="E288" s="377"/>
      <c r="F288" s="377"/>
      <c r="G288" s="377"/>
      <c r="H288" s="377"/>
      <c r="I288" s="377"/>
      <c r="J288" s="377"/>
      <c r="K288" s="377"/>
      <c r="L288" s="377"/>
      <c r="M288" s="377"/>
      <c r="N288" s="377"/>
      <c r="O288" s="377"/>
      <c r="P288" s="377"/>
      <c r="Q288" s="377"/>
      <c r="R288" s="377"/>
    </row>
    <row r="289" spans="1:18" ht="15.6">
      <c r="A289" s="377"/>
      <c r="B289" s="377"/>
      <c r="C289" s="375"/>
      <c r="D289" s="377"/>
      <c r="E289" s="377"/>
      <c r="F289" s="377"/>
      <c r="G289" s="377"/>
      <c r="H289" s="377"/>
      <c r="I289" s="377"/>
      <c r="J289" s="377"/>
      <c r="K289" s="377"/>
      <c r="L289" s="377"/>
      <c r="M289" s="377"/>
      <c r="N289" s="377"/>
      <c r="O289" s="377"/>
      <c r="P289" s="377"/>
      <c r="Q289" s="377"/>
      <c r="R289" s="377"/>
    </row>
    <row r="290" spans="1:18" ht="15.6">
      <c r="A290" s="377"/>
      <c r="B290" s="377"/>
      <c r="C290" s="375"/>
      <c r="D290" s="377"/>
      <c r="E290" s="377"/>
      <c r="F290" s="377"/>
      <c r="G290" s="377"/>
      <c r="H290" s="377"/>
      <c r="I290" s="377"/>
      <c r="J290" s="377"/>
      <c r="K290" s="377"/>
      <c r="L290" s="377"/>
      <c r="M290" s="377"/>
      <c r="N290" s="377"/>
      <c r="O290" s="377"/>
      <c r="P290" s="377"/>
      <c r="Q290" s="377"/>
      <c r="R290" s="377"/>
    </row>
    <row r="291" spans="1:18" ht="15.6">
      <c r="A291" s="377"/>
      <c r="B291" s="377"/>
      <c r="C291" s="375"/>
      <c r="D291" s="377"/>
      <c r="E291" s="377"/>
      <c r="F291" s="377"/>
      <c r="G291" s="377"/>
      <c r="H291" s="377"/>
      <c r="I291" s="377"/>
      <c r="J291" s="377"/>
      <c r="K291" s="377"/>
      <c r="L291" s="377"/>
      <c r="M291" s="377"/>
      <c r="N291" s="377"/>
      <c r="O291" s="377"/>
      <c r="P291" s="377"/>
      <c r="Q291" s="377"/>
      <c r="R291" s="377"/>
    </row>
    <row r="292" spans="1:18" ht="15.6">
      <c r="A292" s="377"/>
      <c r="B292" s="377"/>
      <c r="C292" s="375"/>
      <c r="D292" s="377"/>
      <c r="E292" s="377"/>
      <c r="F292" s="377"/>
      <c r="G292" s="377"/>
      <c r="H292" s="377"/>
      <c r="I292" s="377"/>
      <c r="J292" s="377"/>
      <c r="K292" s="377"/>
      <c r="L292" s="377"/>
      <c r="M292" s="377"/>
      <c r="N292" s="377"/>
      <c r="O292" s="377"/>
      <c r="P292" s="377"/>
      <c r="Q292" s="377"/>
      <c r="R292" s="377"/>
    </row>
    <row r="293" spans="1:18" ht="15.6">
      <c r="A293" s="377"/>
      <c r="B293" s="377"/>
      <c r="C293" s="375"/>
      <c r="D293" s="377"/>
      <c r="E293" s="377"/>
      <c r="F293" s="377"/>
      <c r="G293" s="377"/>
      <c r="H293" s="377"/>
      <c r="I293" s="377"/>
      <c r="J293" s="377"/>
      <c r="K293" s="377"/>
      <c r="L293" s="377"/>
      <c r="M293" s="377"/>
      <c r="N293" s="377"/>
      <c r="O293" s="377"/>
      <c r="P293" s="377"/>
      <c r="Q293" s="377"/>
      <c r="R293" s="377"/>
    </row>
    <row r="294" spans="1:18" ht="15.6">
      <c r="A294" s="377"/>
      <c r="B294" s="377"/>
      <c r="C294" s="375"/>
      <c r="D294" s="377"/>
      <c r="E294" s="377"/>
      <c r="F294" s="377"/>
      <c r="G294" s="377"/>
      <c r="H294" s="377"/>
      <c r="I294" s="377"/>
      <c r="J294" s="377"/>
      <c r="K294" s="377"/>
      <c r="L294" s="377"/>
      <c r="M294" s="377"/>
      <c r="N294" s="377"/>
      <c r="O294" s="377"/>
      <c r="P294" s="377"/>
      <c r="Q294" s="377"/>
      <c r="R294" s="377"/>
    </row>
    <row r="295" spans="1:18" ht="15.6">
      <c r="A295" s="377"/>
      <c r="B295" s="377"/>
      <c r="C295" s="375"/>
      <c r="D295" s="377"/>
      <c r="E295" s="377"/>
      <c r="F295" s="377"/>
      <c r="G295" s="377"/>
      <c r="H295" s="377"/>
      <c r="I295" s="377"/>
      <c r="J295" s="377"/>
      <c r="K295" s="377"/>
      <c r="L295" s="377"/>
      <c r="M295" s="377"/>
      <c r="N295" s="377"/>
      <c r="O295" s="377"/>
      <c r="P295" s="377"/>
      <c r="Q295" s="377"/>
      <c r="R295" s="377"/>
    </row>
    <row r="296" spans="1:18" ht="15.6">
      <c r="A296" s="377"/>
      <c r="B296" s="377"/>
      <c r="C296" s="375"/>
      <c r="D296" s="377"/>
      <c r="E296" s="377"/>
      <c r="F296" s="377"/>
      <c r="G296" s="377"/>
      <c r="H296" s="377"/>
      <c r="I296" s="377"/>
      <c r="J296" s="377"/>
      <c r="K296" s="377"/>
      <c r="L296" s="377"/>
      <c r="M296" s="377"/>
      <c r="N296" s="377"/>
      <c r="O296" s="377"/>
      <c r="P296" s="377"/>
      <c r="Q296" s="377"/>
      <c r="R296" s="377"/>
    </row>
    <row r="297" spans="1:18" ht="15.6">
      <c r="A297" s="377"/>
      <c r="B297" s="377"/>
      <c r="C297" s="375"/>
      <c r="D297" s="377"/>
      <c r="E297" s="377"/>
      <c r="F297" s="377"/>
      <c r="G297" s="377"/>
      <c r="H297" s="377"/>
      <c r="I297" s="377"/>
      <c r="J297" s="377"/>
      <c r="K297" s="377"/>
      <c r="L297" s="377"/>
      <c r="M297" s="377"/>
      <c r="N297" s="377"/>
      <c r="O297" s="377"/>
      <c r="P297" s="377"/>
      <c r="Q297" s="377"/>
      <c r="R297" s="377"/>
    </row>
    <row r="298" spans="1:18" ht="15.6">
      <c r="A298" s="377"/>
      <c r="B298" s="377"/>
      <c r="C298" s="375"/>
      <c r="D298" s="377"/>
      <c r="E298" s="377"/>
      <c r="F298" s="377"/>
      <c r="G298" s="377"/>
      <c r="H298" s="377"/>
      <c r="I298" s="377"/>
      <c r="J298" s="377"/>
      <c r="K298" s="377"/>
      <c r="L298" s="377"/>
      <c r="M298" s="377"/>
      <c r="N298" s="377"/>
      <c r="O298" s="377"/>
      <c r="P298" s="377"/>
      <c r="Q298" s="377"/>
      <c r="R298" s="377"/>
    </row>
    <row r="299" spans="1:18" ht="15.6">
      <c r="A299" s="377"/>
      <c r="B299" s="377"/>
      <c r="C299" s="375"/>
      <c r="D299" s="377"/>
      <c r="E299" s="377"/>
      <c r="F299" s="377"/>
      <c r="G299" s="377"/>
      <c r="H299" s="377"/>
      <c r="I299" s="377"/>
      <c r="J299" s="377"/>
      <c r="K299" s="377"/>
      <c r="L299" s="377"/>
      <c r="M299" s="377"/>
      <c r="N299" s="377"/>
      <c r="O299" s="377"/>
      <c r="P299" s="377"/>
      <c r="Q299" s="377"/>
      <c r="R299" s="377"/>
    </row>
    <row r="300" spans="1:18" ht="15.6">
      <c r="A300" s="377"/>
      <c r="B300" s="377"/>
      <c r="C300" s="375"/>
      <c r="D300" s="377"/>
      <c r="E300" s="377"/>
      <c r="F300" s="377"/>
      <c r="G300" s="377"/>
      <c r="H300" s="377"/>
      <c r="I300" s="377"/>
      <c r="J300" s="377"/>
      <c r="K300" s="377"/>
      <c r="L300" s="377"/>
      <c r="M300" s="377"/>
      <c r="N300" s="377"/>
      <c r="O300" s="377"/>
      <c r="P300" s="377"/>
      <c r="Q300" s="377"/>
      <c r="R300" s="377"/>
    </row>
    <row r="301" spans="1:18" ht="15.6">
      <c r="A301" s="377"/>
      <c r="B301" s="377"/>
      <c r="C301" s="375"/>
      <c r="D301" s="377"/>
      <c r="E301" s="377"/>
      <c r="F301" s="377"/>
      <c r="G301" s="377"/>
      <c r="H301" s="377"/>
      <c r="I301" s="377"/>
      <c r="J301" s="377"/>
      <c r="K301" s="377"/>
      <c r="L301" s="377"/>
      <c r="M301" s="377"/>
      <c r="N301" s="377"/>
      <c r="O301" s="377"/>
      <c r="P301" s="377"/>
      <c r="Q301" s="377"/>
      <c r="R301" s="377"/>
    </row>
    <row r="302" spans="1:18" ht="15.6">
      <c r="A302" s="377"/>
      <c r="B302" s="377"/>
      <c r="C302" s="375"/>
      <c r="D302" s="377"/>
      <c r="E302" s="377"/>
      <c r="F302" s="377"/>
      <c r="G302" s="377"/>
      <c r="H302" s="377"/>
      <c r="I302" s="377"/>
      <c r="J302" s="377"/>
      <c r="K302" s="377"/>
      <c r="L302" s="377"/>
      <c r="M302" s="377"/>
      <c r="N302" s="377"/>
      <c r="O302" s="377"/>
      <c r="P302" s="377"/>
      <c r="Q302" s="377"/>
      <c r="R302" s="377"/>
    </row>
    <row r="303" spans="1:18" ht="15.6">
      <c r="A303" s="377"/>
      <c r="B303" s="377"/>
      <c r="C303" s="375"/>
      <c r="D303" s="377"/>
      <c r="E303" s="377"/>
      <c r="F303" s="377"/>
      <c r="G303" s="377"/>
      <c r="H303" s="377"/>
      <c r="I303" s="377"/>
      <c r="J303" s="377"/>
      <c r="K303" s="377"/>
      <c r="L303" s="377"/>
      <c r="M303" s="377"/>
      <c r="N303" s="377"/>
      <c r="O303" s="377"/>
      <c r="P303" s="377"/>
      <c r="Q303" s="377"/>
      <c r="R303" s="377"/>
    </row>
    <row r="304" spans="1:18" ht="15.6">
      <c r="A304" s="377"/>
      <c r="B304" s="377"/>
      <c r="C304" s="375"/>
      <c r="D304" s="377"/>
      <c r="E304" s="377"/>
      <c r="F304" s="377"/>
      <c r="G304" s="377"/>
      <c r="H304" s="377"/>
      <c r="I304" s="377"/>
      <c r="J304" s="377"/>
      <c r="K304" s="377"/>
      <c r="L304" s="377"/>
      <c r="M304" s="377"/>
      <c r="N304" s="377"/>
      <c r="O304" s="377"/>
      <c r="P304" s="377"/>
      <c r="Q304" s="377"/>
      <c r="R304" s="377"/>
    </row>
    <row r="305" spans="1:18" ht="15.6">
      <c r="A305" s="377"/>
      <c r="B305" s="377"/>
      <c r="C305" s="375"/>
      <c r="D305" s="377"/>
      <c r="E305" s="377"/>
      <c r="F305" s="377"/>
      <c r="G305" s="377"/>
      <c r="H305" s="377"/>
      <c r="I305" s="377"/>
      <c r="J305" s="377"/>
      <c r="K305" s="377"/>
      <c r="L305" s="377"/>
      <c r="M305" s="377"/>
      <c r="N305" s="377"/>
      <c r="O305" s="377"/>
      <c r="P305" s="377"/>
      <c r="Q305" s="377"/>
      <c r="R305" s="377"/>
    </row>
    <row r="306" spans="1:18" ht="15.6">
      <c r="A306" s="377"/>
      <c r="B306" s="377"/>
      <c r="C306" s="375"/>
      <c r="D306" s="377"/>
      <c r="E306" s="377"/>
      <c r="F306" s="377"/>
      <c r="G306" s="377"/>
      <c r="H306" s="377"/>
      <c r="I306" s="377"/>
      <c r="J306" s="377"/>
      <c r="K306" s="377"/>
      <c r="L306" s="377"/>
      <c r="M306" s="377"/>
      <c r="N306" s="377"/>
      <c r="O306" s="377"/>
      <c r="P306" s="377"/>
      <c r="Q306" s="377"/>
      <c r="R306" s="377"/>
    </row>
    <row r="307" spans="1:18" ht="15.6">
      <c r="A307" s="377"/>
      <c r="B307" s="377"/>
      <c r="C307" s="375"/>
      <c r="D307" s="377"/>
      <c r="E307" s="377"/>
      <c r="F307" s="377"/>
      <c r="G307" s="377"/>
      <c r="H307" s="377"/>
      <c r="I307" s="377"/>
      <c r="J307" s="377"/>
      <c r="K307" s="377"/>
      <c r="L307" s="377"/>
      <c r="M307" s="377"/>
      <c r="N307" s="377"/>
      <c r="O307" s="377"/>
      <c r="P307" s="377"/>
      <c r="Q307" s="377"/>
      <c r="R307" s="377"/>
    </row>
    <row r="308" spans="1:18" ht="15.6">
      <c r="A308" s="377"/>
      <c r="B308" s="377"/>
      <c r="C308" s="375"/>
      <c r="D308" s="377"/>
      <c r="E308" s="377"/>
      <c r="F308" s="377"/>
      <c r="G308" s="377"/>
      <c r="H308" s="377"/>
      <c r="I308" s="377"/>
      <c r="J308" s="377"/>
      <c r="K308" s="377"/>
      <c r="L308" s="377"/>
      <c r="M308" s="377"/>
      <c r="N308" s="377"/>
      <c r="O308" s="377"/>
      <c r="P308" s="377"/>
      <c r="Q308" s="377"/>
      <c r="R308" s="377"/>
    </row>
    <row r="309" spans="1:18" ht="15.6">
      <c r="A309" s="377"/>
      <c r="B309" s="377"/>
      <c r="C309" s="375"/>
      <c r="D309" s="377"/>
      <c r="E309" s="377"/>
      <c r="F309" s="377"/>
      <c r="G309" s="377"/>
      <c r="H309" s="377"/>
      <c r="I309" s="377"/>
      <c r="J309" s="377"/>
      <c r="K309" s="377"/>
      <c r="L309" s="377"/>
      <c r="M309" s="377"/>
      <c r="N309" s="377"/>
      <c r="O309" s="377"/>
      <c r="P309" s="377"/>
      <c r="Q309" s="377"/>
      <c r="R309" s="377"/>
    </row>
    <row r="310" spans="1:18" ht="15.6">
      <c r="A310" s="377"/>
      <c r="B310" s="377"/>
      <c r="C310" s="375"/>
      <c r="D310" s="377"/>
      <c r="E310" s="377"/>
      <c r="F310" s="377"/>
      <c r="G310" s="377"/>
      <c r="H310" s="377"/>
      <c r="I310" s="377"/>
      <c r="J310" s="377"/>
      <c r="K310" s="377"/>
      <c r="L310" s="377"/>
      <c r="M310" s="377"/>
      <c r="N310" s="377"/>
      <c r="O310" s="377"/>
      <c r="P310" s="377"/>
      <c r="Q310" s="377"/>
      <c r="R310" s="377"/>
    </row>
    <row r="311" spans="1:18" ht="15.6">
      <c r="A311" s="377"/>
      <c r="B311" s="377"/>
      <c r="C311" s="375"/>
      <c r="D311" s="377"/>
      <c r="E311" s="377"/>
      <c r="F311" s="377"/>
      <c r="G311" s="377"/>
      <c r="H311" s="377"/>
      <c r="I311" s="377"/>
      <c r="J311" s="377"/>
      <c r="K311" s="377"/>
      <c r="L311" s="377"/>
      <c r="M311" s="377"/>
      <c r="N311" s="377"/>
      <c r="O311" s="377"/>
      <c r="P311" s="377"/>
      <c r="Q311" s="377"/>
      <c r="R311" s="377"/>
    </row>
    <row r="312" spans="1:18" ht="15.6">
      <c r="A312" s="377"/>
      <c r="B312" s="377"/>
      <c r="C312" s="375"/>
      <c r="D312" s="377"/>
      <c r="E312" s="377"/>
      <c r="F312" s="377"/>
      <c r="G312" s="377"/>
      <c r="H312" s="377"/>
      <c r="I312" s="377"/>
      <c r="J312" s="377"/>
      <c r="K312" s="377"/>
      <c r="L312" s="377"/>
      <c r="M312" s="377"/>
      <c r="N312" s="377"/>
      <c r="O312" s="377"/>
      <c r="P312" s="377"/>
      <c r="Q312" s="377"/>
      <c r="R312" s="377"/>
    </row>
    <row r="313" spans="1:18" ht="15.6">
      <c r="A313" s="377"/>
      <c r="B313" s="377"/>
      <c r="C313" s="375"/>
      <c r="D313" s="377"/>
      <c r="E313" s="377"/>
      <c r="F313" s="377"/>
      <c r="G313" s="377"/>
      <c r="H313" s="377"/>
      <c r="I313" s="377"/>
      <c r="J313" s="377"/>
      <c r="K313" s="377"/>
      <c r="L313" s="377"/>
      <c r="M313" s="377"/>
      <c r="N313" s="377"/>
      <c r="O313" s="377"/>
      <c r="P313" s="377"/>
      <c r="Q313" s="377"/>
      <c r="R313" s="377"/>
    </row>
    <row r="314" spans="1:18" ht="15.6">
      <c r="A314" s="377"/>
      <c r="B314" s="377"/>
      <c r="C314" s="375"/>
      <c r="D314" s="377"/>
      <c r="E314" s="377"/>
      <c r="F314" s="377"/>
      <c r="G314" s="377"/>
      <c r="H314" s="377"/>
      <c r="I314" s="377"/>
      <c r="J314" s="377"/>
      <c r="K314" s="377"/>
      <c r="L314" s="377"/>
      <c r="M314" s="377"/>
      <c r="N314" s="377"/>
      <c r="O314" s="377"/>
      <c r="P314" s="377"/>
      <c r="Q314" s="377"/>
      <c r="R314" s="377"/>
    </row>
    <row r="315" spans="1:18" ht="15.6">
      <c r="A315" s="377"/>
      <c r="B315" s="377"/>
      <c r="C315" s="375"/>
      <c r="D315" s="377"/>
      <c r="E315" s="377"/>
      <c r="F315" s="377"/>
      <c r="G315" s="377"/>
      <c r="H315" s="377"/>
      <c r="I315" s="377"/>
      <c r="J315" s="377"/>
      <c r="K315" s="377"/>
      <c r="L315" s="377"/>
      <c r="M315" s="377"/>
      <c r="N315" s="377"/>
      <c r="O315" s="377"/>
      <c r="P315" s="377"/>
      <c r="Q315" s="377"/>
      <c r="R315" s="377"/>
    </row>
    <row r="316" spans="1:18" ht="15.6">
      <c r="A316" s="377"/>
      <c r="B316" s="377"/>
      <c r="C316" s="375"/>
      <c r="D316" s="377"/>
      <c r="E316" s="377"/>
      <c r="F316" s="377"/>
      <c r="G316" s="377"/>
      <c r="H316" s="377"/>
      <c r="I316" s="377"/>
      <c r="J316" s="377"/>
      <c r="K316" s="377"/>
      <c r="L316" s="377"/>
      <c r="M316" s="377"/>
      <c r="N316" s="377"/>
      <c r="O316" s="377"/>
      <c r="P316" s="377"/>
      <c r="Q316" s="377"/>
      <c r="R316" s="377"/>
    </row>
    <row r="317" spans="1:18" ht="15.6">
      <c r="A317" s="377"/>
      <c r="B317" s="377"/>
      <c r="C317" s="375"/>
      <c r="D317" s="377"/>
      <c r="E317" s="377"/>
      <c r="F317" s="377"/>
      <c r="G317" s="377"/>
      <c r="H317" s="377"/>
      <c r="I317" s="377"/>
      <c r="J317" s="377"/>
      <c r="K317" s="377"/>
      <c r="L317" s="377"/>
      <c r="M317" s="377"/>
      <c r="N317" s="377"/>
      <c r="O317" s="377"/>
      <c r="P317" s="377"/>
      <c r="Q317" s="377"/>
      <c r="R317" s="377"/>
    </row>
    <row r="318" spans="1:18" ht="15.6">
      <c r="A318" s="377"/>
      <c r="B318" s="377"/>
      <c r="C318" s="375"/>
      <c r="D318" s="377"/>
      <c r="E318" s="377"/>
      <c r="F318" s="377"/>
      <c r="G318" s="377"/>
      <c r="H318" s="377"/>
      <c r="I318" s="377"/>
      <c r="J318" s="377"/>
      <c r="K318" s="377"/>
      <c r="L318" s="377"/>
      <c r="M318" s="377"/>
      <c r="N318" s="377"/>
      <c r="O318" s="377"/>
      <c r="P318" s="377"/>
      <c r="Q318" s="377"/>
      <c r="R318" s="377"/>
    </row>
    <row r="319" spans="1:18" ht="15.6">
      <c r="A319" s="377"/>
      <c r="B319" s="377"/>
      <c r="C319" s="375"/>
      <c r="D319" s="377"/>
      <c r="E319" s="377"/>
      <c r="F319" s="377"/>
      <c r="G319" s="377"/>
      <c r="H319" s="377"/>
      <c r="I319" s="377"/>
      <c r="J319" s="377"/>
      <c r="K319" s="377"/>
      <c r="L319" s="377"/>
      <c r="M319" s="377"/>
      <c r="N319" s="377"/>
      <c r="O319" s="377"/>
      <c r="P319" s="377"/>
      <c r="Q319" s="377"/>
      <c r="R319" s="377"/>
    </row>
    <row r="320" spans="1:18" ht="15.6">
      <c r="A320" s="377"/>
      <c r="B320" s="377"/>
      <c r="C320" s="375"/>
      <c r="D320" s="377"/>
      <c r="E320" s="377"/>
      <c r="F320" s="377"/>
      <c r="G320" s="377"/>
      <c r="H320" s="377"/>
      <c r="I320" s="377"/>
      <c r="J320" s="377"/>
      <c r="K320" s="377"/>
      <c r="L320" s="377"/>
      <c r="M320" s="377"/>
      <c r="N320" s="377"/>
      <c r="O320" s="377"/>
      <c r="P320" s="377"/>
      <c r="Q320" s="377"/>
      <c r="R320" s="377"/>
    </row>
    <row r="321" spans="1:18" ht="15.6">
      <c r="A321" s="377"/>
      <c r="B321" s="377"/>
      <c r="C321" s="375"/>
      <c r="D321" s="377"/>
      <c r="E321" s="377"/>
      <c r="F321" s="377"/>
      <c r="G321" s="377"/>
      <c r="H321" s="377"/>
      <c r="I321" s="377"/>
      <c r="J321" s="377"/>
      <c r="K321" s="377"/>
      <c r="L321" s="377"/>
      <c r="M321" s="377"/>
      <c r="N321" s="377"/>
      <c r="O321" s="377"/>
      <c r="P321" s="377"/>
      <c r="Q321" s="377"/>
      <c r="R321" s="377"/>
    </row>
    <row r="322" spans="1:18" ht="15.6">
      <c r="A322" s="377"/>
      <c r="B322" s="377"/>
      <c r="C322" s="375"/>
      <c r="D322" s="377"/>
      <c r="E322" s="377"/>
      <c r="F322" s="377"/>
      <c r="G322" s="377"/>
      <c r="H322" s="377"/>
      <c r="I322" s="377"/>
      <c r="J322" s="377"/>
      <c r="K322" s="377"/>
      <c r="L322" s="377"/>
      <c r="M322" s="377"/>
      <c r="N322" s="377"/>
      <c r="O322" s="377"/>
      <c r="P322" s="377"/>
      <c r="Q322" s="377"/>
      <c r="R322" s="377"/>
    </row>
    <row r="323" spans="1:18" ht="15.6">
      <c r="A323" s="377"/>
      <c r="B323" s="377"/>
      <c r="C323" s="375"/>
      <c r="D323" s="377"/>
      <c r="E323" s="377"/>
      <c r="F323" s="377"/>
      <c r="G323" s="377"/>
      <c r="H323" s="377"/>
      <c r="I323" s="377"/>
      <c r="J323" s="377"/>
      <c r="K323" s="377"/>
      <c r="L323" s="377"/>
      <c r="M323" s="377"/>
      <c r="N323" s="377"/>
      <c r="O323" s="377"/>
      <c r="P323" s="377"/>
      <c r="Q323" s="377"/>
      <c r="R323" s="377"/>
    </row>
    <row r="324" spans="1:18" ht="15.6">
      <c r="A324" s="377"/>
      <c r="B324" s="377"/>
      <c r="C324" s="375"/>
      <c r="D324" s="377"/>
      <c r="E324" s="377"/>
      <c r="F324" s="377"/>
      <c r="G324" s="377"/>
      <c r="H324" s="377"/>
      <c r="I324" s="377"/>
      <c r="J324" s="377"/>
      <c r="K324" s="377"/>
      <c r="L324" s="377"/>
      <c r="M324" s="377"/>
      <c r="N324" s="377"/>
      <c r="O324" s="377"/>
      <c r="P324" s="377"/>
      <c r="Q324" s="377"/>
      <c r="R324" s="377"/>
    </row>
    <row r="325" spans="1:18" ht="15.6">
      <c r="A325" s="377"/>
      <c r="B325" s="377"/>
      <c r="C325" s="375"/>
      <c r="D325" s="377"/>
      <c r="E325" s="377"/>
      <c r="F325" s="377"/>
      <c r="G325" s="377"/>
      <c r="H325" s="377"/>
      <c r="I325" s="377"/>
      <c r="J325" s="377"/>
      <c r="K325" s="377"/>
      <c r="L325" s="377"/>
      <c r="M325" s="377"/>
      <c r="N325" s="377"/>
      <c r="O325" s="377"/>
      <c r="P325" s="377"/>
      <c r="Q325" s="377"/>
      <c r="R325" s="377"/>
    </row>
    <row r="326" spans="1:18" ht="15.6">
      <c r="A326" s="377"/>
      <c r="B326" s="377"/>
      <c r="C326" s="375"/>
      <c r="D326" s="377"/>
      <c r="E326" s="377"/>
      <c r="F326" s="377"/>
      <c r="G326" s="377"/>
      <c r="H326" s="377"/>
      <c r="I326" s="377"/>
      <c r="J326" s="377"/>
      <c r="K326" s="377"/>
      <c r="L326" s="377"/>
      <c r="M326" s="377"/>
      <c r="N326" s="377"/>
      <c r="O326" s="377"/>
      <c r="P326" s="377"/>
      <c r="Q326" s="377"/>
      <c r="R326" s="377"/>
    </row>
    <row r="327" spans="1:18" ht="15.6">
      <c r="A327" s="377"/>
      <c r="B327" s="377"/>
      <c r="C327" s="375"/>
      <c r="D327" s="377"/>
      <c r="E327" s="377"/>
      <c r="F327" s="377"/>
      <c r="G327" s="377"/>
      <c r="H327" s="377"/>
      <c r="I327" s="377"/>
      <c r="J327" s="377"/>
      <c r="K327" s="377"/>
      <c r="L327" s="377"/>
      <c r="M327" s="377"/>
      <c r="N327" s="377"/>
      <c r="O327" s="377"/>
      <c r="P327" s="377"/>
      <c r="Q327" s="377"/>
      <c r="R327" s="377"/>
    </row>
    <row r="328" spans="1:18" ht="15.6">
      <c r="A328" s="377"/>
      <c r="B328" s="377"/>
      <c r="C328" s="375"/>
      <c r="D328" s="377"/>
      <c r="E328" s="377"/>
      <c r="F328" s="377"/>
      <c r="G328" s="377"/>
      <c r="H328" s="377"/>
      <c r="I328" s="377"/>
      <c r="J328" s="377"/>
      <c r="K328" s="377"/>
      <c r="L328" s="377"/>
      <c r="M328" s="377"/>
      <c r="N328" s="377"/>
      <c r="O328" s="377"/>
      <c r="P328" s="377"/>
      <c r="Q328" s="377"/>
      <c r="R328" s="377"/>
    </row>
    <row r="329" spans="1:18" ht="15.6">
      <c r="A329" s="377"/>
      <c r="B329" s="377"/>
      <c r="C329" s="375"/>
      <c r="D329" s="377"/>
      <c r="E329" s="377"/>
      <c r="F329" s="377"/>
      <c r="G329" s="377"/>
      <c r="H329" s="377"/>
      <c r="I329" s="377"/>
      <c r="J329" s="377"/>
      <c r="K329" s="377"/>
      <c r="L329" s="377"/>
      <c r="M329" s="377"/>
      <c r="N329" s="377"/>
      <c r="O329" s="377"/>
      <c r="P329" s="377"/>
      <c r="Q329" s="377"/>
      <c r="R329" s="377"/>
    </row>
    <row r="330" spans="1:18" ht="15.6">
      <c r="A330" s="377"/>
      <c r="B330" s="377"/>
      <c r="C330" s="375"/>
      <c r="D330" s="377"/>
      <c r="E330" s="377"/>
      <c r="F330" s="377"/>
      <c r="G330" s="377"/>
      <c r="H330" s="377"/>
      <c r="I330" s="377"/>
      <c r="J330" s="377"/>
      <c r="K330" s="377"/>
      <c r="L330" s="377"/>
      <c r="M330" s="377"/>
      <c r="N330" s="377"/>
      <c r="O330" s="377"/>
      <c r="P330" s="377"/>
      <c r="Q330" s="377"/>
      <c r="R330" s="377"/>
    </row>
    <row r="331" spans="1:18" ht="15.6">
      <c r="A331" s="377"/>
      <c r="B331" s="377"/>
      <c r="C331" s="375"/>
      <c r="D331" s="377"/>
      <c r="E331" s="377"/>
      <c r="F331" s="377"/>
      <c r="G331" s="377"/>
      <c r="H331" s="377"/>
      <c r="I331" s="377"/>
      <c r="J331" s="377"/>
      <c r="K331" s="377"/>
      <c r="L331" s="377"/>
      <c r="M331" s="377"/>
      <c r="N331" s="377"/>
      <c r="O331" s="377"/>
      <c r="P331" s="377"/>
      <c r="Q331" s="377"/>
      <c r="R331" s="377"/>
    </row>
    <row r="332" spans="1:18" ht="15.6">
      <c r="A332" s="377"/>
      <c r="B332" s="377"/>
      <c r="C332" s="375"/>
      <c r="D332" s="377"/>
      <c r="E332" s="377"/>
      <c r="F332" s="377"/>
      <c r="G332" s="377"/>
      <c r="H332" s="377"/>
      <c r="I332" s="377"/>
      <c r="J332" s="377"/>
      <c r="K332" s="377"/>
      <c r="L332" s="377"/>
      <c r="M332" s="377"/>
      <c r="N332" s="377"/>
      <c r="O332" s="377"/>
      <c r="P332" s="377"/>
      <c r="Q332" s="377"/>
      <c r="R332" s="377"/>
    </row>
    <row r="333" spans="1:18" ht="15.6">
      <c r="A333" s="377"/>
      <c r="B333" s="377"/>
      <c r="C333" s="375"/>
      <c r="D333" s="377"/>
      <c r="E333" s="377"/>
      <c r="F333" s="377"/>
      <c r="G333" s="377"/>
      <c r="H333" s="377"/>
      <c r="I333" s="377"/>
      <c r="J333" s="377"/>
      <c r="K333" s="377"/>
      <c r="L333" s="377"/>
      <c r="M333" s="377"/>
      <c r="N333" s="377"/>
      <c r="O333" s="377"/>
      <c r="P333" s="377"/>
      <c r="Q333" s="377"/>
      <c r="R333" s="377"/>
    </row>
    <row r="334" spans="1:18" ht="15.6">
      <c r="A334" s="377"/>
      <c r="B334" s="377"/>
      <c r="C334" s="375"/>
      <c r="D334" s="377"/>
      <c r="E334" s="377"/>
      <c r="F334" s="377"/>
      <c r="G334" s="377"/>
      <c r="H334" s="377"/>
      <c r="I334" s="377"/>
      <c r="J334" s="377"/>
      <c r="K334" s="377"/>
      <c r="L334" s="377"/>
      <c r="M334" s="377"/>
      <c r="N334" s="377"/>
      <c r="O334" s="377"/>
      <c r="P334" s="377"/>
      <c r="Q334" s="377"/>
      <c r="R334" s="377"/>
    </row>
    <row r="335" spans="1:18" ht="15.6">
      <c r="A335" s="377"/>
      <c r="B335" s="377"/>
      <c r="C335" s="375"/>
      <c r="D335" s="377"/>
      <c r="E335" s="377"/>
      <c r="F335" s="377"/>
      <c r="G335" s="377"/>
      <c r="H335" s="377"/>
      <c r="I335" s="377"/>
      <c r="J335" s="377"/>
      <c r="K335" s="377"/>
      <c r="L335" s="377"/>
      <c r="M335" s="377"/>
      <c r="N335" s="377"/>
      <c r="O335" s="377"/>
      <c r="P335" s="377"/>
      <c r="Q335" s="377"/>
      <c r="R335" s="377"/>
    </row>
    <row r="336" spans="1:18" ht="15.6">
      <c r="A336" s="377"/>
      <c r="B336" s="377"/>
      <c r="C336" s="375"/>
      <c r="D336" s="377"/>
      <c r="E336" s="377"/>
      <c r="F336" s="377"/>
      <c r="G336" s="377"/>
      <c r="H336" s="377"/>
      <c r="I336" s="377"/>
      <c r="J336" s="377"/>
      <c r="K336" s="377"/>
      <c r="L336" s="377"/>
      <c r="M336" s="377"/>
      <c r="N336" s="377"/>
      <c r="O336" s="377"/>
      <c r="P336" s="377"/>
      <c r="Q336" s="377"/>
      <c r="R336" s="377"/>
    </row>
    <row r="337" spans="1:18" ht="15.6">
      <c r="A337" s="377"/>
      <c r="B337" s="377"/>
      <c r="C337" s="375"/>
      <c r="D337" s="377"/>
      <c r="E337" s="377"/>
      <c r="F337" s="377"/>
      <c r="G337" s="377"/>
      <c r="H337" s="377"/>
      <c r="I337" s="377"/>
      <c r="J337" s="377"/>
      <c r="K337" s="377"/>
      <c r="L337" s="377"/>
      <c r="M337" s="377"/>
      <c r="N337" s="377"/>
      <c r="O337" s="377"/>
      <c r="P337" s="377"/>
      <c r="Q337" s="377"/>
      <c r="R337" s="377"/>
    </row>
    <row r="338" spans="1:18" ht="15.6">
      <c r="A338" s="377"/>
      <c r="B338" s="377"/>
      <c r="C338" s="375"/>
      <c r="D338" s="377"/>
      <c r="E338" s="377"/>
      <c r="F338" s="377"/>
      <c r="G338" s="377"/>
      <c r="H338" s="377"/>
      <c r="I338" s="377"/>
      <c r="J338" s="377"/>
      <c r="K338" s="377"/>
      <c r="L338" s="377"/>
      <c r="M338" s="377"/>
      <c r="N338" s="377"/>
      <c r="O338" s="377"/>
      <c r="P338" s="377"/>
      <c r="Q338" s="377"/>
      <c r="R338" s="377"/>
    </row>
    <row r="339" spans="1:18" ht="15.6">
      <c r="A339" s="377"/>
      <c r="B339" s="377"/>
      <c r="C339" s="375"/>
      <c r="D339" s="377"/>
      <c r="E339" s="377"/>
      <c r="F339" s="377"/>
      <c r="G339" s="377"/>
      <c r="H339" s="377"/>
      <c r="I339" s="377"/>
      <c r="J339" s="377"/>
      <c r="K339" s="377"/>
      <c r="L339" s="377"/>
      <c r="M339" s="377"/>
      <c r="N339" s="377"/>
      <c r="O339" s="377"/>
      <c r="P339" s="377"/>
      <c r="Q339" s="377"/>
      <c r="R339" s="377"/>
    </row>
    <row r="340" spans="1:18" ht="15.6">
      <c r="A340" s="377"/>
      <c r="B340" s="377"/>
      <c r="C340" s="375"/>
      <c r="D340" s="377"/>
      <c r="E340" s="377"/>
      <c r="F340" s="377"/>
      <c r="G340" s="377"/>
      <c r="H340" s="377"/>
      <c r="I340" s="377"/>
      <c r="J340" s="377"/>
      <c r="K340" s="377"/>
      <c r="L340" s="377"/>
      <c r="M340" s="377"/>
      <c r="N340" s="377"/>
      <c r="O340" s="377"/>
      <c r="P340" s="377"/>
      <c r="Q340" s="377"/>
      <c r="R340" s="377"/>
    </row>
    <row r="341" spans="1:18" ht="15.6">
      <c r="A341" s="377"/>
      <c r="B341" s="377"/>
      <c r="C341" s="375"/>
      <c r="D341" s="377"/>
      <c r="E341" s="377"/>
      <c r="F341" s="377"/>
      <c r="G341" s="377"/>
      <c r="H341" s="377"/>
      <c r="I341" s="377"/>
      <c r="J341" s="377"/>
      <c r="K341" s="377"/>
      <c r="L341" s="377"/>
      <c r="M341" s="377"/>
      <c r="N341" s="377"/>
      <c r="O341" s="377"/>
      <c r="P341" s="377"/>
      <c r="Q341" s="377"/>
      <c r="R341" s="377"/>
    </row>
    <row r="342" spans="1:18" ht="15.6">
      <c r="A342" s="377"/>
      <c r="B342" s="377"/>
      <c r="C342" s="375"/>
      <c r="D342" s="377"/>
      <c r="E342" s="377"/>
      <c r="F342" s="377"/>
      <c r="G342" s="377"/>
      <c r="H342" s="377"/>
      <c r="I342" s="377"/>
      <c r="J342" s="377"/>
      <c r="K342" s="377"/>
      <c r="L342" s="377"/>
      <c r="M342" s="377"/>
      <c r="N342" s="377"/>
      <c r="O342" s="377"/>
      <c r="P342" s="377"/>
      <c r="Q342" s="377"/>
      <c r="R342" s="377"/>
    </row>
    <row r="343" spans="1:18" ht="15.6">
      <c r="A343" s="377"/>
      <c r="B343" s="377"/>
      <c r="C343" s="375"/>
      <c r="D343" s="377"/>
      <c r="E343" s="377"/>
      <c r="F343" s="377"/>
      <c r="G343" s="377"/>
      <c r="H343" s="377"/>
      <c r="I343" s="377"/>
      <c r="J343" s="377"/>
      <c r="K343" s="377"/>
      <c r="L343" s="377"/>
      <c r="M343" s="377"/>
      <c r="N343" s="377"/>
      <c r="O343" s="377"/>
      <c r="P343" s="377"/>
      <c r="Q343" s="377"/>
      <c r="R343" s="377"/>
    </row>
    <row r="344" spans="1:18" ht="15.6">
      <c r="A344" s="377"/>
      <c r="B344" s="377"/>
      <c r="C344" s="375"/>
      <c r="D344" s="377"/>
      <c r="E344" s="377"/>
      <c r="F344" s="377"/>
      <c r="G344" s="377"/>
      <c r="H344" s="377"/>
      <c r="I344" s="377"/>
      <c r="J344" s="377"/>
      <c r="K344" s="377"/>
      <c r="L344" s="377"/>
      <c r="M344" s="377"/>
      <c r="N344" s="377"/>
      <c r="O344" s="377"/>
      <c r="P344" s="377"/>
      <c r="Q344" s="377"/>
      <c r="R344" s="377"/>
    </row>
    <row r="345" spans="1:18" ht="15.6">
      <c r="A345" s="377"/>
      <c r="B345" s="377"/>
      <c r="C345" s="375"/>
      <c r="D345" s="377"/>
      <c r="E345" s="377"/>
      <c r="F345" s="377"/>
      <c r="G345" s="377"/>
      <c r="H345" s="377"/>
      <c r="I345" s="377"/>
      <c r="J345" s="377"/>
      <c r="K345" s="377"/>
      <c r="L345" s="377"/>
      <c r="M345" s="377"/>
      <c r="N345" s="377"/>
      <c r="O345" s="377"/>
      <c r="P345" s="377"/>
      <c r="Q345" s="377"/>
      <c r="R345" s="377"/>
    </row>
    <row r="346" spans="1:18" ht="15.6">
      <c r="A346" s="377"/>
      <c r="B346" s="377"/>
      <c r="C346" s="375"/>
      <c r="D346" s="377"/>
      <c r="E346" s="377"/>
      <c r="F346" s="377"/>
      <c r="G346" s="377"/>
      <c r="H346" s="377"/>
      <c r="I346" s="377"/>
      <c r="J346" s="377"/>
      <c r="K346" s="377"/>
      <c r="L346" s="377"/>
      <c r="M346" s="377"/>
      <c r="N346" s="377"/>
      <c r="O346" s="377"/>
      <c r="P346" s="377"/>
      <c r="Q346" s="377"/>
      <c r="R346" s="377"/>
    </row>
    <row r="347" spans="1:18" ht="15.6">
      <c r="A347" s="377"/>
      <c r="B347" s="377"/>
      <c r="C347" s="375"/>
      <c r="D347" s="377"/>
      <c r="E347" s="377"/>
      <c r="F347" s="377"/>
      <c r="G347" s="377"/>
      <c r="H347" s="377"/>
      <c r="I347" s="377"/>
      <c r="J347" s="377"/>
      <c r="K347" s="377"/>
      <c r="L347" s="377"/>
      <c r="M347" s="377"/>
      <c r="N347" s="377"/>
      <c r="O347" s="377"/>
      <c r="P347" s="377"/>
      <c r="Q347" s="377"/>
      <c r="R347" s="377"/>
    </row>
    <row r="348" spans="1:18" ht="15.6">
      <c r="A348" s="377"/>
      <c r="B348" s="377"/>
      <c r="C348" s="375"/>
      <c r="D348" s="377"/>
      <c r="E348" s="377"/>
      <c r="F348" s="377"/>
      <c r="G348" s="377"/>
      <c r="H348" s="377"/>
      <c r="I348" s="377"/>
      <c r="J348" s="377"/>
      <c r="K348" s="377"/>
      <c r="L348" s="377"/>
      <c r="M348" s="377"/>
      <c r="N348" s="377"/>
      <c r="O348" s="377"/>
      <c r="P348" s="377"/>
      <c r="Q348" s="377"/>
      <c r="R348" s="377"/>
    </row>
    <row r="349" spans="1:18" ht="15.6">
      <c r="A349" s="377"/>
      <c r="B349" s="377"/>
      <c r="C349" s="375"/>
      <c r="D349" s="377"/>
      <c r="E349" s="377"/>
      <c r="F349" s="377"/>
      <c r="G349" s="377"/>
      <c r="H349" s="377"/>
      <c r="I349" s="377"/>
      <c r="J349" s="377"/>
      <c r="K349" s="377"/>
      <c r="L349" s="377"/>
      <c r="M349" s="377"/>
      <c r="N349" s="377"/>
      <c r="O349" s="377"/>
      <c r="P349" s="377"/>
      <c r="Q349" s="377"/>
      <c r="R349" s="377"/>
    </row>
    <row r="350" spans="1:18" ht="15.6">
      <c r="A350" s="377"/>
      <c r="B350" s="377"/>
      <c r="C350" s="375"/>
      <c r="D350" s="377"/>
      <c r="E350" s="377"/>
      <c r="F350" s="377"/>
      <c r="G350" s="377"/>
      <c r="H350" s="377"/>
      <c r="I350" s="377"/>
      <c r="J350" s="377"/>
      <c r="K350" s="377"/>
      <c r="L350" s="377"/>
      <c r="M350" s="377"/>
      <c r="N350" s="377"/>
      <c r="O350" s="377"/>
      <c r="P350" s="377"/>
      <c r="Q350" s="377"/>
      <c r="R350" s="377"/>
    </row>
    <row r="351" spans="1:18" ht="15.6">
      <c r="A351" s="377"/>
      <c r="B351" s="377"/>
      <c r="C351" s="375"/>
      <c r="D351" s="377"/>
      <c r="E351" s="377"/>
      <c r="F351" s="377"/>
      <c r="G351" s="377"/>
      <c r="H351" s="377"/>
      <c r="I351" s="377"/>
      <c r="J351" s="377"/>
      <c r="K351" s="377"/>
      <c r="L351" s="377"/>
      <c r="M351" s="377"/>
      <c r="N351" s="377"/>
      <c r="O351" s="377"/>
      <c r="P351" s="377"/>
      <c r="Q351" s="377"/>
      <c r="R351" s="377"/>
    </row>
    <row r="352" spans="1:18" ht="15.6">
      <c r="A352" s="377"/>
      <c r="B352" s="377"/>
      <c r="C352" s="375"/>
      <c r="D352" s="377"/>
      <c r="E352" s="377"/>
      <c r="F352" s="377"/>
      <c r="G352" s="377"/>
      <c r="H352" s="377"/>
      <c r="I352" s="377"/>
      <c r="J352" s="377"/>
      <c r="K352" s="377"/>
      <c r="L352" s="377"/>
      <c r="M352" s="377"/>
      <c r="N352" s="377"/>
      <c r="O352" s="377"/>
      <c r="P352" s="377"/>
      <c r="Q352" s="377"/>
      <c r="R352" s="377"/>
    </row>
    <row r="353" spans="1:18" ht="15.6">
      <c r="A353" s="377"/>
      <c r="B353" s="377"/>
      <c r="C353" s="375"/>
      <c r="D353" s="377"/>
      <c r="E353" s="377"/>
      <c r="F353" s="377"/>
      <c r="G353" s="377"/>
      <c r="H353" s="377"/>
      <c r="I353" s="377"/>
      <c r="J353" s="377"/>
      <c r="K353" s="377"/>
      <c r="L353" s="377"/>
      <c r="M353" s="377"/>
      <c r="N353" s="377"/>
      <c r="O353" s="377"/>
      <c r="P353" s="377"/>
      <c r="Q353" s="377"/>
      <c r="R353" s="377"/>
    </row>
    <row r="354" spans="1:18" ht="15.6">
      <c r="A354" s="377"/>
      <c r="B354" s="377"/>
      <c r="C354" s="375"/>
      <c r="D354" s="377"/>
      <c r="E354" s="377"/>
      <c r="F354" s="377"/>
      <c r="G354" s="377"/>
      <c r="H354" s="377"/>
      <c r="I354" s="377"/>
      <c r="J354" s="377"/>
      <c r="K354" s="377"/>
      <c r="L354" s="377"/>
      <c r="M354" s="377"/>
      <c r="N354" s="377"/>
      <c r="O354" s="377"/>
      <c r="P354" s="377"/>
      <c r="Q354" s="377"/>
      <c r="R354" s="377"/>
    </row>
    <row r="355" spans="1:18" ht="15.6">
      <c r="A355" s="377"/>
      <c r="B355" s="377"/>
      <c r="C355" s="375"/>
      <c r="D355" s="377"/>
      <c r="E355" s="377"/>
      <c r="F355" s="377"/>
      <c r="G355" s="377"/>
      <c r="H355" s="377"/>
      <c r="I355" s="377"/>
      <c r="J355" s="377"/>
      <c r="K355" s="377"/>
      <c r="L355" s="377"/>
      <c r="M355" s="377"/>
      <c r="N355" s="377"/>
      <c r="O355" s="377"/>
      <c r="P355" s="377"/>
      <c r="Q355" s="377"/>
      <c r="R355" s="377"/>
    </row>
    <row r="356" spans="1:18" ht="15.6">
      <c r="A356" s="377"/>
      <c r="B356" s="377"/>
      <c r="C356" s="375"/>
      <c r="D356" s="377"/>
      <c r="E356" s="377"/>
      <c r="F356" s="377"/>
      <c r="G356" s="377"/>
      <c r="H356" s="377"/>
      <c r="I356" s="377"/>
      <c r="J356" s="377"/>
      <c r="K356" s="377"/>
      <c r="L356" s="377"/>
      <c r="M356" s="377"/>
      <c r="N356" s="377"/>
      <c r="O356" s="377"/>
      <c r="P356" s="377"/>
      <c r="Q356" s="377"/>
      <c r="R356" s="377"/>
    </row>
    <row r="357" spans="1:18" ht="15.6">
      <c r="A357" s="377"/>
      <c r="B357" s="377"/>
      <c r="C357" s="375"/>
      <c r="D357" s="377"/>
      <c r="E357" s="377"/>
      <c r="F357" s="377"/>
      <c r="G357" s="377"/>
      <c r="H357" s="377"/>
      <c r="I357" s="377"/>
      <c r="J357" s="377"/>
      <c r="K357" s="377"/>
      <c r="L357" s="377"/>
      <c r="M357" s="377"/>
      <c r="N357" s="377"/>
      <c r="O357" s="377"/>
      <c r="P357" s="377"/>
      <c r="Q357" s="377"/>
      <c r="R357" s="377"/>
    </row>
    <row r="358" spans="1:18" ht="15.6">
      <c r="A358" s="377"/>
      <c r="B358" s="377"/>
      <c r="C358" s="375"/>
      <c r="D358" s="377"/>
      <c r="E358" s="377"/>
      <c r="F358" s="377"/>
      <c r="G358" s="377"/>
      <c r="H358" s="377"/>
      <c r="I358" s="377"/>
      <c r="J358" s="377"/>
      <c r="K358" s="377"/>
      <c r="L358" s="377"/>
      <c r="M358" s="377"/>
      <c r="N358" s="377"/>
      <c r="O358" s="377"/>
      <c r="P358" s="377"/>
      <c r="Q358" s="377"/>
      <c r="R358" s="377"/>
    </row>
    <row r="359" spans="1:18" ht="15.6">
      <c r="A359" s="377"/>
      <c r="B359" s="377"/>
      <c r="C359" s="375"/>
      <c r="D359" s="377"/>
      <c r="E359" s="377"/>
      <c r="F359" s="377"/>
      <c r="G359" s="377"/>
      <c r="H359" s="377"/>
      <c r="I359" s="377"/>
      <c r="J359" s="377"/>
      <c r="K359" s="377"/>
      <c r="L359" s="377"/>
      <c r="M359" s="377"/>
      <c r="N359" s="377"/>
      <c r="O359" s="377"/>
      <c r="P359" s="377"/>
      <c r="Q359" s="377"/>
      <c r="R359" s="377"/>
    </row>
    <row r="360" spans="1:18" ht="15.6">
      <c r="A360" s="377"/>
      <c r="B360" s="377"/>
      <c r="C360" s="375"/>
      <c r="D360" s="377"/>
      <c r="E360" s="377"/>
      <c r="F360" s="377"/>
      <c r="G360" s="377"/>
      <c r="H360" s="377"/>
      <c r="I360" s="377"/>
      <c r="J360" s="377"/>
      <c r="K360" s="377"/>
      <c r="L360" s="377"/>
      <c r="M360" s="377"/>
      <c r="N360" s="377"/>
      <c r="O360" s="377"/>
      <c r="P360" s="377"/>
      <c r="Q360" s="377"/>
      <c r="R360" s="377"/>
    </row>
    <row r="361" spans="1:18" ht="15.6">
      <c r="A361" s="377"/>
      <c r="B361" s="377"/>
      <c r="C361" s="375"/>
      <c r="D361" s="377"/>
      <c r="E361" s="377"/>
      <c r="F361" s="377"/>
      <c r="G361" s="377"/>
      <c r="H361" s="377"/>
      <c r="I361" s="377"/>
      <c r="J361" s="377"/>
      <c r="K361" s="377"/>
      <c r="L361" s="377"/>
      <c r="M361" s="377"/>
      <c r="N361" s="377"/>
      <c r="O361" s="377"/>
      <c r="P361" s="377"/>
      <c r="Q361" s="377"/>
      <c r="R361" s="377"/>
    </row>
    <row r="362" spans="1:18" ht="15.6">
      <c r="A362" s="377"/>
      <c r="B362" s="377"/>
      <c r="C362" s="375"/>
      <c r="D362" s="377"/>
      <c r="E362" s="377"/>
      <c r="F362" s="377"/>
      <c r="G362" s="377"/>
      <c r="H362" s="377"/>
      <c r="I362" s="377"/>
      <c r="J362" s="377"/>
      <c r="K362" s="377"/>
      <c r="L362" s="377"/>
      <c r="M362" s="377"/>
      <c r="N362" s="377"/>
      <c r="O362" s="377"/>
      <c r="P362" s="377"/>
      <c r="Q362" s="377"/>
      <c r="R362" s="377"/>
    </row>
    <row r="363" spans="1:18" ht="15.6">
      <c r="A363" s="377"/>
      <c r="B363" s="377"/>
      <c r="C363" s="375"/>
      <c r="D363" s="377"/>
      <c r="E363" s="377"/>
      <c r="F363" s="377"/>
      <c r="G363" s="377"/>
      <c r="H363" s="377"/>
      <c r="I363" s="377"/>
      <c r="J363" s="377"/>
      <c r="K363" s="377"/>
      <c r="L363" s="377"/>
      <c r="M363" s="377"/>
      <c r="N363" s="377"/>
      <c r="O363" s="377"/>
      <c r="P363" s="377"/>
      <c r="Q363" s="377"/>
      <c r="R363" s="377"/>
    </row>
    <row r="364" spans="1:18" ht="15.6">
      <c r="A364" s="377"/>
      <c r="B364" s="377"/>
      <c r="C364" s="375"/>
      <c r="D364" s="377"/>
      <c r="E364" s="377"/>
      <c r="F364" s="377"/>
      <c r="G364" s="377"/>
      <c r="H364" s="377"/>
      <c r="I364" s="377"/>
      <c r="J364" s="377"/>
      <c r="K364" s="377"/>
      <c r="L364" s="377"/>
      <c r="M364" s="377"/>
      <c r="N364" s="377"/>
      <c r="O364" s="377"/>
      <c r="P364" s="377"/>
      <c r="Q364" s="377"/>
      <c r="R364" s="377"/>
    </row>
    <row r="365" spans="1:18" ht="15.6">
      <c r="A365" s="377"/>
      <c r="B365" s="377"/>
      <c r="C365" s="375"/>
      <c r="D365" s="377"/>
      <c r="E365" s="377"/>
      <c r="F365" s="377"/>
      <c r="G365" s="377"/>
      <c r="H365" s="377"/>
      <c r="I365" s="377"/>
      <c r="J365" s="377"/>
      <c r="K365" s="377"/>
      <c r="L365" s="377"/>
      <c r="M365" s="377"/>
      <c r="N365" s="377"/>
      <c r="O365" s="377"/>
      <c r="P365" s="377"/>
      <c r="Q365" s="377"/>
      <c r="R365" s="377"/>
    </row>
    <row r="366" spans="1:18" ht="15.6">
      <c r="A366" s="377"/>
      <c r="B366" s="377"/>
      <c r="C366" s="375"/>
      <c r="D366" s="377"/>
      <c r="E366" s="377"/>
      <c r="F366" s="377"/>
      <c r="G366" s="377"/>
      <c r="H366" s="377"/>
      <c r="I366" s="377"/>
      <c r="J366" s="377"/>
      <c r="K366" s="377"/>
      <c r="L366" s="377"/>
      <c r="M366" s="377"/>
      <c r="N366" s="377"/>
      <c r="O366" s="377"/>
      <c r="P366" s="377"/>
      <c r="Q366" s="377"/>
      <c r="R366" s="377"/>
    </row>
    <row r="367" spans="1:18" ht="15.6">
      <c r="A367" s="377"/>
      <c r="B367" s="377"/>
      <c r="C367" s="375"/>
      <c r="D367" s="377"/>
      <c r="E367" s="377"/>
      <c r="F367" s="377"/>
      <c r="G367" s="377"/>
      <c r="H367" s="377"/>
      <c r="I367" s="377"/>
      <c r="J367" s="377"/>
      <c r="K367" s="377"/>
      <c r="L367" s="377"/>
      <c r="M367" s="377"/>
      <c r="N367" s="377"/>
      <c r="O367" s="377"/>
      <c r="P367" s="377"/>
      <c r="Q367" s="377"/>
      <c r="R367" s="377"/>
    </row>
    <row r="368" spans="1:18" ht="15.6">
      <c r="A368" s="377"/>
      <c r="B368" s="377"/>
      <c r="C368" s="375"/>
      <c r="D368" s="377"/>
      <c r="E368" s="377"/>
      <c r="F368" s="377"/>
      <c r="G368" s="377"/>
      <c r="H368" s="377"/>
      <c r="I368" s="377"/>
      <c r="J368" s="377"/>
      <c r="K368" s="377"/>
      <c r="L368" s="377"/>
      <c r="M368" s="377"/>
      <c r="N368" s="377"/>
      <c r="O368" s="377"/>
      <c r="P368" s="377"/>
      <c r="Q368" s="377"/>
      <c r="R368" s="377"/>
    </row>
    <row r="369" spans="1:18" ht="15.6">
      <c r="A369" s="377"/>
      <c r="B369" s="377"/>
      <c r="C369" s="375"/>
      <c r="D369" s="377"/>
      <c r="E369" s="377"/>
      <c r="F369" s="377"/>
      <c r="G369" s="377"/>
      <c r="H369" s="377"/>
      <c r="I369" s="377"/>
      <c r="J369" s="377"/>
      <c r="K369" s="377"/>
      <c r="L369" s="377"/>
      <c r="M369" s="377"/>
      <c r="N369" s="377"/>
      <c r="O369" s="377"/>
      <c r="P369" s="377"/>
      <c r="Q369" s="377"/>
      <c r="R369" s="377"/>
    </row>
    <row r="370" spans="1:18" ht="15.6">
      <c r="A370" s="377"/>
      <c r="B370" s="377"/>
      <c r="C370" s="375"/>
      <c r="D370" s="377"/>
      <c r="E370" s="377"/>
      <c r="F370" s="377"/>
      <c r="G370" s="377"/>
      <c r="H370" s="377"/>
      <c r="I370" s="377"/>
      <c r="J370" s="377"/>
      <c r="K370" s="377"/>
      <c r="L370" s="377"/>
      <c r="M370" s="377"/>
      <c r="N370" s="377"/>
      <c r="O370" s="377"/>
      <c r="P370" s="377"/>
      <c r="Q370" s="377"/>
      <c r="R370" s="377"/>
    </row>
    <row r="371" spans="1:18" ht="15.6">
      <c r="A371" s="377"/>
      <c r="B371" s="377"/>
      <c r="C371" s="375"/>
      <c r="D371" s="377"/>
      <c r="E371" s="377"/>
      <c r="F371" s="377"/>
      <c r="G371" s="377"/>
      <c r="H371" s="377"/>
      <c r="I371" s="377"/>
      <c r="J371" s="377"/>
      <c r="K371" s="377"/>
      <c r="L371" s="377"/>
      <c r="M371" s="377"/>
      <c r="N371" s="377"/>
      <c r="O371" s="377"/>
      <c r="P371" s="377"/>
      <c r="Q371" s="377"/>
      <c r="R371" s="377"/>
    </row>
    <row r="372" spans="1:18" ht="15.6">
      <c r="A372" s="377"/>
      <c r="B372" s="377"/>
      <c r="C372" s="375"/>
      <c r="D372" s="377"/>
      <c r="E372" s="377"/>
      <c r="F372" s="377"/>
      <c r="G372" s="377"/>
      <c r="H372" s="377"/>
      <c r="I372" s="377"/>
      <c r="J372" s="377"/>
      <c r="K372" s="377"/>
      <c r="L372" s="377"/>
      <c r="M372" s="377"/>
      <c r="N372" s="377"/>
      <c r="O372" s="377"/>
      <c r="P372" s="377"/>
      <c r="Q372" s="377"/>
      <c r="R372" s="377"/>
    </row>
    <row r="373" spans="1:18" ht="15.6">
      <c r="A373" s="377"/>
      <c r="B373" s="377"/>
      <c r="C373" s="375"/>
      <c r="D373" s="377"/>
      <c r="E373" s="377"/>
      <c r="F373" s="377"/>
      <c r="G373" s="377"/>
      <c r="H373" s="377"/>
      <c r="I373" s="377"/>
      <c r="J373" s="377"/>
      <c r="K373" s="377"/>
      <c r="L373" s="377"/>
      <c r="M373" s="377"/>
      <c r="N373" s="377"/>
      <c r="O373" s="377"/>
      <c r="P373" s="377"/>
      <c r="Q373" s="377"/>
      <c r="R373" s="377"/>
    </row>
    <row r="374" spans="1:18" ht="15.6">
      <c r="A374" s="377"/>
      <c r="B374" s="377"/>
      <c r="C374" s="375"/>
      <c r="D374" s="377"/>
      <c r="E374" s="377"/>
      <c r="F374" s="377"/>
      <c r="G374" s="377"/>
      <c r="H374" s="377"/>
      <c r="I374" s="377"/>
      <c r="J374" s="377"/>
      <c r="K374" s="377"/>
      <c r="L374" s="377"/>
      <c r="M374" s="377"/>
      <c r="N374" s="377"/>
      <c r="O374" s="377"/>
      <c r="P374" s="377"/>
      <c r="Q374" s="377"/>
      <c r="R374" s="377"/>
    </row>
    <row r="375" spans="1:18" ht="15.6">
      <c r="A375" s="377"/>
      <c r="B375" s="377"/>
      <c r="C375" s="375"/>
      <c r="D375" s="377"/>
      <c r="E375" s="377"/>
      <c r="F375" s="377"/>
      <c r="G375" s="377"/>
      <c r="H375" s="377"/>
      <c r="I375" s="377"/>
      <c r="J375" s="377"/>
      <c r="K375" s="377"/>
      <c r="L375" s="377"/>
      <c r="M375" s="377"/>
      <c r="N375" s="377"/>
      <c r="O375" s="377"/>
      <c r="P375" s="377"/>
      <c r="Q375" s="377"/>
      <c r="R375" s="377"/>
    </row>
    <row r="376" spans="1:18" ht="15.6">
      <c r="A376" s="377"/>
      <c r="B376" s="377"/>
      <c r="C376" s="375"/>
      <c r="D376" s="377"/>
      <c r="E376" s="377"/>
      <c r="F376" s="377"/>
      <c r="G376" s="377"/>
      <c r="H376" s="377"/>
      <c r="I376" s="377"/>
      <c r="J376" s="377"/>
      <c r="K376" s="377"/>
      <c r="L376" s="377"/>
      <c r="M376" s="377"/>
      <c r="N376" s="377"/>
      <c r="O376" s="377"/>
      <c r="P376" s="377"/>
      <c r="Q376" s="377"/>
      <c r="R376" s="377"/>
    </row>
    <row r="377" spans="1:18" ht="15.6">
      <c r="A377" s="377"/>
      <c r="B377" s="377"/>
      <c r="C377" s="375"/>
      <c r="D377" s="377"/>
      <c r="E377" s="377"/>
      <c r="F377" s="377"/>
      <c r="G377" s="377"/>
      <c r="H377" s="377"/>
      <c r="I377" s="377"/>
      <c r="J377" s="377"/>
      <c r="K377" s="377"/>
      <c r="L377" s="377"/>
      <c r="M377" s="377"/>
      <c r="N377" s="377"/>
      <c r="O377" s="377"/>
      <c r="P377" s="377"/>
      <c r="Q377" s="377"/>
      <c r="R377" s="377"/>
    </row>
    <row r="378" spans="1:18" ht="15.6">
      <c r="A378" s="377"/>
      <c r="B378" s="377"/>
      <c r="C378" s="375"/>
      <c r="D378" s="377"/>
      <c r="E378" s="377"/>
      <c r="F378" s="377"/>
      <c r="G378" s="377"/>
      <c r="H378" s="377"/>
      <c r="I378" s="377"/>
      <c r="J378" s="377"/>
      <c r="K378" s="377"/>
      <c r="L378" s="377"/>
      <c r="M378" s="377"/>
      <c r="N378" s="377"/>
      <c r="O378" s="377"/>
      <c r="P378" s="377"/>
      <c r="Q378" s="377"/>
      <c r="R378" s="377"/>
    </row>
    <row r="379" spans="1:18" ht="15.6">
      <c r="A379" s="377"/>
      <c r="B379" s="377"/>
      <c r="C379" s="375"/>
      <c r="D379" s="377"/>
      <c r="E379" s="377"/>
      <c r="F379" s="377"/>
      <c r="G379" s="377"/>
      <c r="H379" s="377"/>
      <c r="I379" s="377"/>
      <c r="J379" s="377"/>
      <c r="K379" s="377"/>
      <c r="L379" s="377"/>
      <c r="M379" s="377"/>
      <c r="N379" s="377"/>
      <c r="O379" s="377"/>
      <c r="P379" s="377"/>
      <c r="Q379" s="377"/>
      <c r="R379" s="377"/>
    </row>
    <row r="380" spans="1:18" ht="15.6">
      <c r="A380" s="377"/>
      <c r="B380" s="377"/>
      <c r="C380" s="375"/>
      <c r="D380" s="377"/>
      <c r="E380" s="377"/>
      <c r="F380" s="377"/>
      <c r="G380" s="377"/>
      <c r="H380" s="377"/>
      <c r="I380" s="377"/>
      <c r="J380" s="377"/>
      <c r="K380" s="377"/>
      <c r="L380" s="377"/>
      <c r="M380" s="377"/>
      <c r="N380" s="377"/>
      <c r="O380" s="377"/>
      <c r="P380" s="377"/>
      <c r="Q380" s="377"/>
      <c r="R380" s="377"/>
    </row>
    <row r="381" spans="1:18" ht="15.6">
      <c r="A381" s="377"/>
      <c r="B381" s="377"/>
      <c r="C381" s="375"/>
      <c r="D381" s="377"/>
      <c r="E381" s="377"/>
      <c r="F381" s="377"/>
      <c r="G381" s="377"/>
      <c r="H381" s="377"/>
      <c r="I381" s="377"/>
      <c r="J381" s="377"/>
      <c r="K381" s="377"/>
      <c r="L381" s="377"/>
      <c r="M381" s="377"/>
      <c r="N381" s="377"/>
      <c r="O381" s="377"/>
      <c r="P381" s="377"/>
      <c r="Q381" s="377"/>
      <c r="R381" s="377"/>
    </row>
    <row r="382" spans="1:18" ht="15.6">
      <c r="A382" s="377"/>
      <c r="B382" s="377"/>
      <c r="C382" s="375"/>
      <c r="D382" s="377"/>
      <c r="E382" s="377"/>
      <c r="F382" s="377"/>
      <c r="G382" s="377"/>
      <c r="H382" s="377"/>
      <c r="I382" s="377"/>
      <c r="J382" s="377"/>
      <c r="K382" s="377"/>
      <c r="L382" s="377"/>
      <c r="M382" s="377"/>
      <c r="N382" s="377"/>
      <c r="O382" s="377"/>
      <c r="P382" s="377"/>
      <c r="Q382" s="377"/>
      <c r="R382" s="377"/>
    </row>
    <row r="383" spans="1:18" ht="15.6">
      <c r="A383" s="377"/>
      <c r="B383" s="377"/>
      <c r="C383" s="375"/>
      <c r="D383" s="377"/>
      <c r="E383" s="377"/>
      <c r="F383" s="377"/>
      <c r="G383" s="377"/>
      <c r="H383" s="377"/>
      <c r="I383" s="377"/>
      <c r="J383" s="377"/>
      <c r="K383" s="377"/>
      <c r="L383" s="377"/>
      <c r="M383" s="377"/>
      <c r="N383" s="377"/>
      <c r="O383" s="377"/>
      <c r="P383" s="377"/>
      <c r="Q383" s="377"/>
      <c r="R383" s="377"/>
    </row>
    <row r="384" spans="1:18" ht="15.6">
      <c r="A384" s="377"/>
      <c r="B384" s="377"/>
      <c r="C384" s="375"/>
      <c r="D384" s="377"/>
      <c r="E384" s="377"/>
      <c r="F384" s="377"/>
      <c r="G384" s="377"/>
      <c r="H384" s="377"/>
      <c r="I384" s="377"/>
      <c r="J384" s="377"/>
      <c r="K384" s="377"/>
      <c r="L384" s="377"/>
      <c r="M384" s="377"/>
      <c r="N384" s="377"/>
      <c r="O384" s="377"/>
      <c r="P384" s="377"/>
      <c r="Q384" s="377"/>
      <c r="R384" s="377"/>
    </row>
    <row r="385" spans="1:18" ht="15.6">
      <c r="A385" s="377"/>
      <c r="B385" s="377"/>
      <c r="C385" s="375"/>
      <c r="D385" s="377"/>
      <c r="E385" s="377"/>
      <c r="F385" s="377"/>
      <c r="G385" s="377"/>
      <c r="H385" s="377"/>
      <c r="I385" s="377"/>
      <c r="J385" s="377"/>
      <c r="K385" s="377"/>
      <c r="L385" s="377"/>
      <c r="M385" s="377"/>
      <c r="N385" s="377"/>
      <c r="O385" s="377"/>
      <c r="P385" s="377"/>
      <c r="Q385" s="377"/>
      <c r="R385" s="377"/>
    </row>
    <row r="386" spans="1:18" ht="15.6">
      <c r="A386" s="377"/>
      <c r="B386" s="377"/>
      <c r="C386" s="375"/>
      <c r="D386" s="377"/>
      <c r="E386" s="377"/>
      <c r="F386" s="377"/>
      <c r="G386" s="377"/>
      <c r="H386" s="377"/>
      <c r="I386" s="377"/>
      <c r="J386" s="377"/>
      <c r="K386" s="377"/>
      <c r="L386" s="377"/>
      <c r="M386" s="377"/>
      <c r="N386" s="377"/>
      <c r="O386" s="377"/>
      <c r="P386" s="377"/>
      <c r="Q386" s="377"/>
      <c r="R386" s="377"/>
    </row>
    <row r="387" spans="1:18" ht="15.6">
      <c r="A387" s="377"/>
      <c r="B387" s="377"/>
      <c r="C387" s="375"/>
      <c r="D387" s="377"/>
      <c r="E387" s="377"/>
      <c r="F387" s="377"/>
      <c r="G387" s="377"/>
      <c r="H387" s="377"/>
      <c r="I387" s="377"/>
      <c r="J387" s="377"/>
      <c r="K387" s="377"/>
      <c r="L387" s="377"/>
      <c r="M387" s="377"/>
      <c r="N387" s="377"/>
      <c r="O387" s="377"/>
      <c r="P387" s="377"/>
      <c r="Q387" s="377"/>
      <c r="R387" s="377"/>
    </row>
    <row r="388" spans="1:18" ht="15.6">
      <c r="A388" s="377"/>
      <c r="B388" s="377"/>
      <c r="C388" s="375"/>
      <c r="D388" s="377"/>
      <c r="E388" s="377"/>
      <c r="F388" s="377"/>
      <c r="G388" s="377"/>
      <c r="H388" s="377"/>
      <c r="I388" s="377"/>
      <c r="J388" s="377"/>
      <c r="K388" s="377"/>
      <c r="L388" s="377"/>
      <c r="M388" s="377"/>
      <c r="N388" s="377"/>
      <c r="O388" s="377"/>
      <c r="P388" s="377"/>
      <c r="Q388" s="377"/>
      <c r="R388" s="377"/>
    </row>
    <row r="389" spans="1:18" ht="15.6">
      <c r="A389" s="377"/>
      <c r="B389" s="377"/>
      <c r="C389" s="375"/>
      <c r="D389" s="377"/>
      <c r="E389" s="377"/>
      <c r="F389" s="377"/>
      <c r="G389" s="377"/>
      <c r="H389" s="377"/>
      <c r="I389" s="377"/>
      <c r="J389" s="377"/>
      <c r="K389" s="377"/>
      <c r="L389" s="377"/>
      <c r="M389" s="377"/>
      <c r="N389" s="377"/>
      <c r="O389" s="377"/>
      <c r="P389" s="377"/>
      <c r="Q389" s="377"/>
      <c r="R389" s="377"/>
    </row>
    <row r="390" spans="1:18" ht="15.6">
      <c r="A390" s="377"/>
      <c r="B390" s="377"/>
      <c r="C390" s="375"/>
      <c r="D390" s="377"/>
      <c r="E390" s="377"/>
      <c r="F390" s="377"/>
      <c r="G390" s="377"/>
      <c r="H390" s="377"/>
      <c r="I390" s="377"/>
      <c r="J390" s="377"/>
      <c r="K390" s="377"/>
      <c r="L390" s="377"/>
      <c r="M390" s="377"/>
      <c r="N390" s="377"/>
      <c r="O390" s="377"/>
      <c r="P390" s="377"/>
      <c r="Q390" s="377"/>
      <c r="R390" s="377"/>
    </row>
    <row r="391" spans="1:18" ht="15.6">
      <c r="A391" s="377"/>
      <c r="B391" s="377"/>
      <c r="C391" s="375"/>
      <c r="D391" s="377"/>
      <c r="E391" s="377"/>
      <c r="F391" s="377"/>
      <c r="G391" s="377"/>
      <c r="H391" s="377"/>
      <c r="I391" s="377"/>
      <c r="J391" s="377"/>
      <c r="K391" s="377"/>
      <c r="L391" s="377"/>
      <c r="M391" s="377"/>
      <c r="N391" s="377"/>
      <c r="O391" s="377"/>
      <c r="P391" s="377"/>
      <c r="Q391" s="377"/>
      <c r="R391" s="377"/>
    </row>
    <row r="392" spans="1:18" ht="15.6">
      <c r="A392" s="377"/>
      <c r="B392" s="377"/>
      <c r="C392" s="375"/>
      <c r="D392" s="377"/>
      <c r="E392" s="377"/>
      <c r="F392" s="377"/>
      <c r="G392" s="377"/>
      <c r="H392" s="377"/>
      <c r="I392" s="377"/>
      <c r="J392" s="377"/>
      <c r="K392" s="377"/>
      <c r="L392" s="377"/>
      <c r="M392" s="377"/>
      <c r="N392" s="377"/>
      <c r="O392" s="377"/>
      <c r="P392" s="377"/>
      <c r="Q392" s="377"/>
      <c r="R392" s="377"/>
    </row>
    <row r="393" spans="1:18" ht="15.6">
      <c r="A393" s="377"/>
      <c r="B393" s="377"/>
      <c r="C393" s="375"/>
      <c r="D393" s="377"/>
      <c r="E393" s="377"/>
      <c r="F393" s="377"/>
      <c r="G393" s="377"/>
      <c r="H393" s="377"/>
      <c r="I393" s="377"/>
      <c r="J393" s="377"/>
      <c r="K393" s="377"/>
      <c r="L393" s="377"/>
      <c r="M393" s="377"/>
      <c r="N393" s="377"/>
      <c r="O393" s="377"/>
      <c r="P393" s="377"/>
      <c r="Q393" s="377"/>
      <c r="R393" s="377"/>
    </row>
    <row r="394" spans="1:18" ht="15.6">
      <c r="A394" s="377"/>
      <c r="B394" s="377"/>
      <c r="C394" s="375"/>
      <c r="D394" s="377"/>
      <c r="E394" s="377"/>
      <c r="F394" s="377"/>
      <c r="G394" s="377"/>
      <c r="H394" s="377"/>
      <c r="I394" s="377"/>
      <c r="J394" s="377"/>
      <c r="K394" s="377"/>
      <c r="L394" s="377"/>
      <c r="M394" s="377"/>
      <c r="N394" s="377"/>
      <c r="O394" s="377"/>
      <c r="P394" s="377"/>
      <c r="Q394" s="377"/>
      <c r="R394" s="377"/>
    </row>
    <row r="395" spans="1:18" ht="15.6">
      <c r="A395" s="377"/>
      <c r="B395" s="377"/>
      <c r="C395" s="375"/>
      <c r="D395" s="377"/>
      <c r="E395" s="377"/>
      <c r="F395" s="377"/>
      <c r="G395" s="377"/>
      <c r="H395" s="377"/>
      <c r="I395" s="377"/>
      <c r="J395" s="377"/>
      <c r="K395" s="377"/>
      <c r="L395" s="377"/>
      <c r="M395" s="377"/>
      <c r="N395" s="377"/>
      <c r="O395" s="377"/>
      <c r="P395" s="377"/>
      <c r="Q395" s="377"/>
      <c r="R395" s="377"/>
    </row>
    <row r="396" spans="1:18" ht="15.6">
      <c r="A396" s="377"/>
      <c r="B396" s="377"/>
      <c r="C396" s="375"/>
      <c r="D396" s="377"/>
      <c r="E396" s="377"/>
      <c r="F396" s="377"/>
      <c r="G396" s="377"/>
      <c r="H396" s="377"/>
      <c r="I396" s="377"/>
      <c r="J396" s="377"/>
      <c r="K396" s="377"/>
      <c r="L396" s="377"/>
      <c r="M396" s="377"/>
      <c r="N396" s="377"/>
      <c r="O396" s="377"/>
      <c r="P396" s="377"/>
      <c r="Q396" s="377"/>
      <c r="R396" s="377"/>
    </row>
    <row r="397" spans="1:18" ht="15.6">
      <c r="A397" s="377"/>
      <c r="B397" s="377"/>
      <c r="C397" s="375"/>
      <c r="D397" s="377"/>
      <c r="E397" s="377"/>
      <c r="F397" s="377"/>
      <c r="G397" s="377"/>
      <c r="H397" s="377"/>
      <c r="I397" s="377"/>
      <c r="J397" s="377"/>
      <c r="K397" s="377"/>
      <c r="L397" s="377"/>
      <c r="M397" s="377"/>
      <c r="N397" s="377"/>
      <c r="O397" s="377"/>
      <c r="P397" s="377"/>
      <c r="Q397" s="377"/>
      <c r="R397" s="377"/>
    </row>
    <row r="398" spans="1:18" ht="15.6">
      <c r="A398" s="377"/>
      <c r="B398" s="377"/>
      <c r="C398" s="375"/>
      <c r="D398" s="377"/>
      <c r="E398" s="377"/>
      <c r="F398" s="377"/>
      <c r="G398" s="377"/>
      <c r="H398" s="377"/>
      <c r="I398" s="377"/>
      <c r="J398" s="377"/>
      <c r="K398" s="377"/>
      <c r="L398" s="377"/>
      <c r="M398" s="377"/>
      <c r="N398" s="377"/>
      <c r="O398" s="377"/>
      <c r="P398" s="377"/>
      <c r="Q398" s="377"/>
      <c r="R398" s="377"/>
    </row>
    <row r="399" spans="1:18" ht="15.6">
      <c r="A399" s="377"/>
      <c r="B399" s="377"/>
      <c r="C399" s="375"/>
      <c r="D399" s="377"/>
      <c r="E399" s="377"/>
      <c r="F399" s="377"/>
      <c r="G399" s="377"/>
      <c r="H399" s="377"/>
      <c r="I399" s="377"/>
      <c r="J399" s="377"/>
      <c r="K399" s="377"/>
      <c r="L399" s="377"/>
      <c r="M399" s="377"/>
      <c r="N399" s="377"/>
      <c r="O399" s="377"/>
      <c r="P399" s="377"/>
      <c r="Q399" s="377"/>
      <c r="R399" s="377"/>
    </row>
    <row r="400" spans="1:18" ht="15.6">
      <c r="A400" s="377"/>
      <c r="B400" s="377"/>
      <c r="C400" s="375"/>
      <c r="D400" s="377"/>
      <c r="E400" s="377"/>
      <c r="F400" s="377"/>
      <c r="G400" s="377"/>
      <c r="H400" s="377"/>
      <c r="I400" s="377"/>
      <c r="J400" s="377"/>
      <c r="K400" s="377"/>
      <c r="L400" s="377"/>
      <c r="M400" s="377"/>
      <c r="N400" s="377"/>
      <c r="O400" s="377"/>
      <c r="P400" s="377"/>
      <c r="Q400" s="377"/>
      <c r="R400" s="377"/>
    </row>
    <row r="401" spans="1:18" ht="15.6">
      <c r="A401" s="377"/>
      <c r="B401" s="377"/>
      <c r="C401" s="375"/>
      <c r="D401" s="377"/>
      <c r="E401" s="377"/>
      <c r="F401" s="377"/>
      <c r="G401" s="377"/>
      <c r="H401" s="377"/>
      <c r="I401" s="377"/>
      <c r="J401" s="377"/>
      <c r="K401" s="377"/>
      <c r="L401" s="377"/>
      <c r="M401" s="377"/>
      <c r="N401" s="377"/>
      <c r="O401" s="377"/>
      <c r="P401" s="377"/>
      <c r="Q401" s="377"/>
      <c r="R401" s="377"/>
    </row>
    <row r="402" spans="1:18" ht="15.6">
      <c r="A402" s="377"/>
      <c r="B402" s="377"/>
      <c r="C402" s="375"/>
      <c r="D402" s="377"/>
      <c r="E402" s="377"/>
      <c r="F402" s="377"/>
      <c r="G402" s="377"/>
      <c r="H402" s="377"/>
      <c r="I402" s="377"/>
      <c r="J402" s="377"/>
      <c r="K402" s="377"/>
      <c r="L402" s="377"/>
      <c r="M402" s="377"/>
      <c r="N402" s="377"/>
      <c r="O402" s="377"/>
      <c r="P402" s="377"/>
      <c r="Q402" s="377"/>
      <c r="R402" s="377"/>
    </row>
    <row r="403" spans="1:18" ht="15.6">
      <c r="A403" s="377"/>
      <c r="B403" s="377"/>
      <c r="C403" s="375"/>
      <c r="D403" s="377"/>
      <c r="E403" s="377"/>
      <c r="F403" s="377"/>
      <c r="G403" s="377"/>
      <c r="H403" s="377"/>
      <c r="I403" s="377"/>
      <c r="J403" s="377"/>
      <c r="K403" s="377"/>
      <c r="L403" s="377"/>
      <c r="M403" s="377"/>
      <c r="N403" s="377"/>
      <c r="O403" s="377"/>
      <c r="P403" s="377"/>
      <c r="Q403" s="377"/>
      <c r="R403" s="377"/>
    </row>
    <row r="404" spans="1:18" ht="15.6">
      <c r="A404" s="377"/>
      <c r="B404" s="377"/>
      <c r="C404" s="375"/>
      <c r="D404" s="377"/>
      <c r="E404" s="377"/>
      <c r="F404" s="377"/>
      <c r="G404" s="377"/>
      <c r="H404" s="377"/>
      <c r="I404" s="377"/>
      <c r="J404" s="377"/>
      <c r="K404" s="377"/>
      <c r="L404" s="377"/>
      <c r="M404" s="377"/>
      <c r="N404" s="377"/>
      <c r="O404" s="377"/>
      <c r="P404" s="377"/>
      <c r="Q404" s="377"/>
      <c r="R404" s="377"/>
    </row>
    <row r="405" spans="1:18" ht="15.6">
      <c r="A405" s="377"/>
      <c r="B405" s="377"/>
      <c r="C405" s="375"/>
      <c r="D405" s="377"/>
      <c r="E405" s="377"/>
      <c r="F405" s="377"/>
      <c r="G405" s="377"/>
      <c r="H405" s="377"/>
      <c r="I405" s="377"/>
      <c r="J405" s="377"/>
      <c r="K405" s="377"/>
      <c r="L405" s="377"/>
      <c r="M405" s="377"/>
      <c r="N405" s="377"/>
      <c r="O405" s="377"/>
      <c r="P405" s="377"/>
      <c r="Q405" s="377"/>
      <c r="R405" s="377"/>
    </row>
    <row r="406" spans="1:18" ht="15.6">
      <c r="A406" s="377"/>
      <c r="B406" s="377"/>
      <c r="C406" s="375"/>
      <c r="D406" s="377"/>
      <c r="E406" s="377"/>
      <c r="F406" s="377"/>
      <c r="G406" s="377"/>
      <c r="H406" s="377"/>
      <c r="I406" s="377"/>
      <c r="J406" s="377"/>
      <c r="K406" s="377"/>
      <c r="L406" s="377"/>
      <c r="M406" s="377"/>
      <c r="N406" s="377"/>
      <c r="O406" s="377"/>
      <c r="P406" s="377"/>
      <c r="Q406" s="377"/>
      <c r="R406" s="377"/>
    </row>
    <row r="407" spans="1:18" ht="15.6">
      <c r="A407" s="377"/>
      <c r="B407" s="377"/>
      <c r="C407" s="375"/>
      <c r="D407" s="377"/>
      <c r="E407" s="377"/>
      <c r="F407" s="377"/>
      <c r="G407" s="377"/>
      <c r="H407" s="377"/>
      <c r="I407" s="377"/>
      <c r="J407" s="377"/>
      <c r="K407" s="377"/>
      <c r="L407" s="377"/>
      <c r="M407" s="377"/>
      <c r="N407" s="377"/>
      <c r="O407" s="377"/>
      <c r="P407" s="377"/>
      <c r="Q407" s="377"/>
      <c r="R407" s="377"/>
    </row>
    <row r="408" spans="1:18" ht="15.6">
      <c r="A408" s="377"/>
      <c r="B408" s="377"/>
      <c r="C408" s="375"/>
      <c r="D408" s="377"/>
      <c r="E408" s="377"/>
      <c r="F408" s="377"/>
      <c r="G408" s="377"/>
      <c r="H408" s="377"/>
      <c r="I408" s="377"/>
      <c r="J408" s="377"/>
      <c r="K408" s="377"/>
      <c r="L408" s="377"/>
      <c r="M408" s="377"/>
      <c r="N408" s="377"/>
      <c r="O408" s="377"/>
      <c r="P408" s="377"/>
      <c r="Q408" s="377"/>
      <c r="R408" s="377"/>
    </row>
    <row r="409" spans="1:18" ht="15.6">
      <c r="A409" s="377"/>
      <c r="B409" s="377"/>
      <c r="C409" s="375"/>
      <c r="D409" s="377"/>
      <c r="E409" s="377"/>
      <c r="F409" s="377"/>
      <c r="G409" s="377"/>
      <c r="H409" s="377"/>
      <c r="I409" s="377"/>
      <c r="J409" s="377"/>
      <c r="K409" s="377"/>
      <c r="L409" s="377"/>
      <c r="M409" s="377"/>
      <c r="N409" s="377"/>
      <c r="O409" s="377"/>
      <c r="P409" s="377"/>
      <c r="Q409" s="377"/>
      <c r="R409" s="377"/>
    </row>
    <row r="410" spans="1:18" ht="15.6">
      <c r="A410" s="377"/>
      <c r="B410" s="377"/>
      <c r="C410" s="375"/>
      <c r="D410" s="377"/>
      <c r="E410" s="377"/>
      <c r="F410" s="377"/>
      <c r="G410" s="377"/>
      <c r="H410" s="377"/>
      <c r="I410" s="377"/>
      <c r="J410" s="377"/>
      <c r="K410" s="377"/>
      <c r="L410" s="377"/>
      <c r="M410" s="377"/>
      <c r="N410" s="377"/>
      <c r="O410" s="377"/>
      <c r="P410" s="377"/>
      <c r="Q410" s="377"/>
      <c r="R410" s="377"/>
    </row>
    <row r="411" spans="1:18" ht="15.6">
      <c r="A411" s="377"/>
      <c r="B411" s="377"/>
      <c r="C411" s="375"/>
      <c r="D411" s="377"/>
      <c r="E411" s="377"/>
      <c r="F411" s="377"/>
      <c r="G411" s="377"/>
      <c r="H411" s="377"/>
      <c r="I411" s="377"/>
      <c r="J411" s="377"/>
      <c r="K411" s="377"/>
      <c r="L411" s="377"/>
      <c r="M411" s="377"/>
      <c r="N411" s="377"/>
      <c r="O411" s="377"/>
      <c r="P411" s="377"/>
      <c r="Q411" s="377"/>
      <c r="R411" s="377"/>
    </row>
    <row r="412" spans="1:18" ht="15.6">
      <c r="A412" s="377"/>
      <c r="B412" s="377"/>
      <c r="C412" s="375"/>
      <c r="D412" s="377"/>
      <c r="E412" s="377"/>
      <c r="F412" s="377"/>
      <c r="G412" s="377"/>
      <c r="H412" s="377"/>
      <c r="I412" s="377"/>
      <c r="J412" s="377"/>
      <c r="K412" s="377"/>
      <c r="L412" s="377"/>
      <c r="M412" s="377"/>
      <c r="N412" s="377"/>
      <c r="O412" s="377"/>
      <c r="P412" s="377"/>
      <c r="Q412" s="377"/>
      <c r="R412" s="377"/>
    </row>
    <row r="413" spans="1:18" ht="15.6">
      <c r="A413" s="377"/>
      <c r="B413" s="377"/>
      <c r="C413" s="375"/>
      <c r="D413" s="377"/>
      <c r="E413" s="377"/>
      <c r="F413" s="377"/>
      <c r="G413" s="377"/>
      <c r="H413" s="377"/>
      <c r="I413" s="377"/>
      <c r="J413" s="377"/>
      <c r="K413" s="377"/>
      <c r="L413" s="377"/>
      <c r="M413" s="377"/>
      <c r="N413" s="377"/>
      <c r="O413" s="377"/>
      <c r="P413" s="377"/>
      <c r="Q413" s="377"/>
      <c r="R413" s="377"/>
    </row>
    <row r="414" spans="1:18" ht="15.6">
      <c r="A414" s="377"/>
      <c r="B414" s="377"/>
      <c r="C414" s="375"/>
      <c r="D414" s="377"/>
      <c r="E414" s="377"/>
      <c r="F414" s="377"/>
      <c r="G414" s="377"/>
      <c r="H414" s="377"/>
      <c r="I414" s="377"/>
      <c r="J414" s="377"/>
      <c r="K414" s="377"/>
      <c r="L414" s="377"/>
      <c r="M414" s="377"/>
      <c r="N414" s="377"/>
      <c r="O414" s="377"/>
      <c r="P414" s="377"/>
      <c r="Q414" s="377"/>
      <c r="R414" s="377"/>
    </row>
    <row r="415" spans="1:18" ht="15.6">
      <c r="A415" s="377"/>
      <c r="B415" s="377"/>
      <c r="C415" s="375"/>
      <c r="D415" s="377"/>
      <c r="E415" s="377"/>
      <c r="F415" s="377"/>
      <c r="G415" s="377"/>
      <c r="H415" s="377"/>
      <c r="I415" s="377"/>
      <c r="J415" s="377"/>
      <c r="K415" s="377"/>
      <c r="L415" s="377"/>
      <c r="M415" s="377"/>
      <c r="N415" s="377"/>
      <c r="O415" s="377"/>
      <c r="P415" s="377"/>
      <c r="Q415" s="377"/>
      <c r="R415" s="377"/>
    </row>
    <row r="416" spans="1:18" ht="15.6">
      <c r="A416" s="377"/>
      <c r="B416" s="377"/>
      <c r="C416" s="375"/>
      <c r="D416" s="377"/>
      <c r="E416" s="377"/>
      <c r="F416" s="377"/>
      <c r="G416" s="377"/>
      <c r="H416" s="377"/>
      <c r="I416" s="377"/>
      <c r="J416" s="377"/>
      <c r="K416" s="377"/>
      <c r="L416" s="377"/>
      <c r="M416" s="377"/>
      <c r="N416" s="377"/>
      <c r="O416" s="377"/>
      <c r="P416" s="377"/>
      <c r="Q416" s="377"/>
      <c r="R416" s="377"/>
    </row>
    <row r="417" spans="1:18" ht="15.6">
      <c r="A417" s="377"/>
      <c r="B417" s="377"/>
      <c r="C417" s="375"/>
      <c r="D417" s="377"/>
      <c r="E417" s="377"/>
      <c r="F417" s="377"/>
      <c r="G417" s="377"/>
      <c r="H417" s="377"/>
      <c r="I417" s="377"/>
      <c r="J417" s="377"/>
      <c r="K417" s="377"/>
      <c r="L417" s="377"/>
      <c r="M417" s="377"/>
      <c r="N417" s="377"/>
      <c r="O417" s="377"/>
      <c r="P417" s="377"/>
      <c r="Q417" s="377"/>
      <c r="R417" s="377"/>
    </row>
    <row r="418" spans="1:18" ht="15.6">
      <c r="A418" s="377"/>
      <c r="B418" s="377"/>
      <c r="C418" s="375"/>
      <c r="D418" s="377"/>
      <c r="E418" s="377"/>
      <c r="F418" s="377"/>
      <c r="G418" s="377"/>
      <c r="H418" s="377"/>
      <c r="I418" s="377"/>
      <c r="J418" s="377"/>
      <c r="K418" s="377"/>
      <c r="L418" s="377"/>
      <c r="M418" s="377"/>
      <c r="N418" s="377"/>
      <c r="O418" s="377"/>
      <c r="P418" s="377"/>
      <c r="Q418" s="377"/>
      <c r="R418" s="377"/>
    </row>
    <row r="419" spans="1:18" ht="15.6">
      <c r="A419" s="377"/>
      <c r="B419" s="377"/>
      <c r="C419" s="375"/>
      <c r="D419" s="377"/>
      <c r="E419" s="377"/>
      <c r="F419" s="377"/>
      <c r="G419" s="377"/>
      <c r="H419" s="377"/>
      <c r="I419" s="377"/>
      <c r="J419" s="377"/>
      <c r="K419" s="377"/>
      <c r="L419" s="377"/>
      <c r="M419" s="377"/>
      <c r="N419" s="377"/>
      <c r="O419" s="377"/>
      <c r="P419" s="377"/>
      <c r="Q419" s="377"/>
      <c r="R419" s="377"/>
    </row>
    <row r="420" spans="1:18" ht="15.6">
      <c r="A420" s="377"/>
      <c r="B420" s="377"/>
      <c r="C420" s="375"/>
      <c r="D420" s="377"/>
      <c r="E420" s="377"/>
      <c r="F420" s="377"/>
      <c r="G420" s="377"/>
      <c r="H420" s="377"/>
      <c r="I420" s="377"/>
      <c r="J420" s="377"/>
      <c r="K420" s="377"/>
      <c r="L420" s="377"/>
      <c r="M420" s="377"/>
      <c r="N420" s="377"/>
      <c r="O420" s="377"/>
      <c r="P420" s="377"/>
      <c r="Q420" s="377"/>
      <c r="R420" s="377"/>
    </row>
    <row r="421" spans="1:18" ht="15.6">
      <c r="A421" s="377"/>
      <c r="B421" s="377"/>
      <c r="C421" s="375"/>
      <c r="D421" s="377"/>
      <c r="E421" s="377"/>
      <c r="F421" s="377"/>
      <c r="G421" s="377"/>
      <c r="H421" s="377"/>
      <c r="I421" s="377"/>
      <c r="J421" s="377"/>
      <c r="K421" s="377"/>
      <c r="L421" s="377"/>
      <c r="M421" s="377"/>
      <c r="N421" s="377"/>
      <c r="O421" s="377"/>
      <c r="P421" s="377"/>
      <c r="Q421" s="377"/>
      <c r="R421" s="377"/>
    </row>
    <row r="422" spans="1:18" ht="15.6">
      <c r="A422" s="377"/>
      <c r="B422" s="377"/>
      <c r="C422" s="375"/>
      <c r="D422" s="377"/>
      <c r="E422" s="377"/>
      <c r="F422" s="377"/>
      <c r="G422" s="377"/>
      <c r="H422" s="377"/>
      <c r="I422" s="377"/>
      <c r="J422" s="377"/>
      <c r="K422" s="377"/>
      <c r="L422" s="377"/>
      <c r="M422" s="377"/>
      <c r="N422" s="377"/>
      <c r="O422" s="377"/>
      <c r="P422" s="377"/>
      <c r="Q422" s="377"/>
      <c r="R422" s="377"/>
    </row>
    <row r="423" spans="1:18" ht="15.6">
      <c r="A423" s="377"/>
      <c r="B423" s="377"/>
      <c r="C423" s="375"/>
      <c r="D423" s="377"/>
      <c r="E423" s="377"/>
      <c r="F423" s="377"/>
      <c r="G423" s="377"/>
      <c r="H423" s="377"/>
      <c r="I423" s="377"/>
      <c r="J423" s="377"/>
      <c r="K423" s="377"/>
      <c r="L423" s="377"/>
      <c r="M423" s="377"/>
      <c r="N423" s="377"/>
      <c r="O423" s="377"/>
      <c r="P423" s="377"/>
      <c r="Q423" s="377"/>
      <c r="R423" s="377"/>
    </row>
    <row r="424" spans="1:18" ht="15.6">
      <c r="A424" s="377"/>
      <c r="B424" s="377"/>
      <c r="C424" s="375"/>
      <c r="D424" s="377"/>
      <c r="E424" s="377"/>
      <c r="F424" s="377"/>
      <c r="G424" s="377"/>
      <c r="H424" s="377"/>
      <c r="I424" s="377"/>
      <c r="J424" s="377"/>
      <c r="K424" s="377"/>
      <c r="L424" s="377"/>
      <c r="M424" s="377"/>
      <c r="N424" s="377"/>
      <c r="O424" s="377"/>
      <c r="P424" s="377"/>
      <c r="Q424" s="377"/>
      <c r="R424" s="377"/>
    </row>
    <row r="425" spans="1:18" ht="15.6">
      <c r="A425" s="377"/>
      <c r="B425" s="377"/>
      <c r="C425" s="375"/>
      <c r="D425" s="377"/>
      <c r="E425" s="377"/>
      <c r="F425" s="377"/>
      <c r="G425" s="377"/>
      <c r="H425" s="377"/>
      <c r="I425" s="377"/>
      <c r="J425" s="377"/>
      <c r="K425" s="377"/>
      <c r="L425" s="377"/>
      <c r="M425" s="377"/>
      <c r="N425" s="377"/>
      <c r="O425" s="377"/>
      <c r="P425" s="377"/>
      <c r="Q425" s="377"/>
      <c r="R425" s="377"/>
    </row>
    <row r="426" spans="1:18" ht="15.6">
      <c r="A426" s="377"/>
      <c r="B426" s="377"/>
      <c r="C426" s="375"/>
      <c r="D426" s="377"/>
      <c r="E426" s="377"/>
      <c r="F426" s="377"/>
      <c r="G426" s="377"/>
      <c r="H426" s="377"/>
      <c r="I426" s="377"/>
      <c r="J426" s="377"/>
      <c r="K426" s="377"/>
      <c r="L426" s="377"/>
      <c r="M426" s="377"/>
      <c r="N426" s="377"/>
      <c r="O426" s="377"/>
      <c r="P426" s="377"/>
      <c r="Q426" s="377"/>
      <c r="R426" s="377"/>
    </row>
    <row r="427" spans="1:18" ht="15.6">
      <c r="A427" s="377"/>
      <c r="B427" s="377"/>
      <c r="C427" s="375"/>
      <c r="D427" s="377"/>
      <c r="E427" s="377"/>
      <c r="F427" s="377"/>
      <c r="G427" s="377"/>
      <c r="H427" s="377"/>
      <c r="I427" s="377"/>
      <c r="J427" s="377"/>
      <c r="K427" s="377"/>
      <c r="L427" s="377"/>
      <c r="M427" s="377"/>
      <c r="N427" s="377"/>
      <c r="O427" s="377"/>
      <c r="P427" s="377"/>
      <c r="Q427" s="377"/>
      <c r="R427" s="377"/>
    </row>
    <row r="428" spans="1:18" ht="15.6">
      <c r="A428" s="377"/>
      <c r="B428" s="377"/>
      <c r="C428" s="375"/>
      <c r="D428" s="377"/>
      <c r="E428" s="377"/>
      <c r="F428" s="377"/>
      <c r="G428" s="377"/>
      <c r="H428" s="377"/>
      <c r="I428" s="377"/>
      <c r="J428" s="377"/>
      <c r="K428" s="377"/>
      <c r="L428" s="377"/>
      <c r="M428" s="377"/>
      <c r="N428" s="377"/>
      <c r="O428" s="377"/>
      <c r="P428" s="377"/>
      <c r="Q428" s="377"/>
      <c r="R428" s="377"/>
    </row>
    <row r="429" spans="1:18" ht="15.6">
      <c r="A429" s="377"/>
      <c r="B429" s="377"/>
      <c r="C429" s="375"/>
      <c r="D429" s="377"/>
      <c r="E429" s="377"/>
      <c r="F429" s="377"/>
      <c r="G429" s="377"/>
      <c r="H429" s="377"/>
      <c r="I429" s="377"/>
      <c r="J429" s="377"/>
      <c r="K429" s="377"/>
      <c r="L429" s="377"/>
      <c r="M429" s="377"/>
      <c r="N429" s="377"/>
      <c r="O429" s="377"/>
      <c r="P429" s="377"/>
      <c r="Q429" s="377"/>
      <c r="R429" s="377"/>
    </row>
    <row r="430" spans="1:18" ht="15.6">
      <c r="A430" s="377"/>
      <c r="B430" s="377"/>
      <c r="C430" s="375"/>
      <c r="D430" s="377"/>
      <c r="E430" s="377"/>
      <c r="F430" s="377"/>
      <c r="G430" s="377"/>
      <c r="H430" s="377"/>
      <c r="I430" s="377"/>
      <c r="J430" s="377"/>
      <c r="K430" s="377"/>
      <c r="L430" s="377"/>
      <c r="M430" s="377"/>
      <c r="N430" s="377"/>
      <c r="O430" s="377"/>
      <c r="P430" s="377"/>
      <c r="Q430" s="377"/>
      <c r="R430" s="377"/>
    </row>
    <row r="431" spans="1:18" ht="15.6">
      <c r="A431" s="377"/>
      <c r="B431" s="377"/>
      <c r="C431" s="375"/>
      <c r="D431" s="377"/>
      <c r="E431" s="377"/>
      <c r="F431" s="377"/>
      <c r="G431" s="377"/>
      <c r="H431" s="377"/>
      <c r="I431" s="377"/>
      <c r="J431" s="377"/>
      <c r="K431" s="377"/>
      <c r="L431" s="377"/>
      <c r="M431" s="377"/>
      <c r="N431" s="377"/>
      <c r="O431" s="377"/>
      <c r="P431" s="377"/>
      <c r="Q431" s="377"/>
      <c r="R431" s="377"/>
    </row>
    <row r="432" spans="1:18" ht="15.6">
      <c r="A432" s="377"/>
      <c r="B432" s="377"/>
      <c r="C432" s="375"/>
      <c r="D432" s="377"/>
      <c r="E432" s="377"/>
      <c r="F432" s="377"/>
      <c r="G432" s="377"/>
      <c r="H432" s="377"/>
      <c r="I432" s="377"/>
      <c r="J432" s="377"/>
      <c r="K432" s="377"/>
      <c r="L432" s="377"/>
      <c r="M432" s="377"/>
      <c r="N432" s="377"/>
      <c r="O432" s="377"/>
      <c r="P432" s="377"/>
      <c r="Q432" s="377"/>
      <c r="R432" s="377"/>
    </row>
    <row r="433" spans="1:18" ht="15.6">
      <c r="A433" s="377"/>
      <c r="B433" s="377"/>
      <c r="C433" s="375"/>
      <c r="D433" s="377"/>
      <c r="E433" s="377"/>
      <c r="F433" s="377"/>
      <c r="G433" s="377"/>
      <c r="H433" s="377"/>
      <c r="I433" s="377"/>
      <c r="J433" s="377"/>
      <c r="K433" s="377"/>
      <c r="L433" s="377"/>
      <c r="M433" s="377"/>
      <c r="N433" s="377"/>
      <c r="O433" s="377"/>
      <c r="P433" s="377"/>
      <c r="Q433" s="377"/>
      <c r="R433" s="377"/>
    </row>
    <row r="434" spans="1:18" ht="15.6">
      <c r="A434" s="377"/>
      <c r="B434" s="377"/>
      <c r="C434" s="375"/>
      <c r="D434" s="377"/>
      <c r="E434" s="377"/>
      <c r="F434" s="377"/>
      <c r="G434" s="377"/>
      <c r="H434" s="377"/>
      <c r="I434" s="377"/>
      <c r="J434" s="377"/>
      <c r="K434" s="377"/>
      <c r="L434" s="377"/>
      <c r="M434" s="377"/>
      <c r="N434" s="377"/>
      <c r="O434" s="377"/>
      <c r="P434" s="377"/>
      <c r="Q434" s="377"/>
      <c r="R434" s="377"/>
    </row>
    <row r="435" spans="1:18" ht="15.6">
      <c r="A435" s="377"/>
      <c r="B435" s="377"/>
      <c r="C435" s="375"/>
      <c r="D435" s="377"/>
      <c r="E435" s="377"/>
      <c r="F435" s="377"/>
      <c r="G435" s="377"/>
      <c r="H435" s="377"/>
      <c r="I435" s="377"/>
      <c r="J435" s="377"/>
      <c r="K435" s="377"/>
      <c r="L435" s="377"/>
      <c r="M435" s="377"/>
      <c r="N435" s="377"/>
      <c r="O435" s="377"/>
      <c r="P435" s="377"/>
      <c r="Q435" s="377"/>
      <c r="R435" s="377"/>
    </row>
    <row r="436" spans="1:18" ht="15.6">
      <c r="A436" s="377"/>
      <c r="B436" s="377"/>
      <c r="C436" s="375"/>
      <c r="D436" s="377"/>
      <c r="E436" s="377"/>
      <c r="F436" s="377"/>
      <c r="G436" s="377"/>
      <c r="H436" s="377"/>
      <c r="I436" s="377"/>
      <c r="J436" s="377"/>
      <c r="K436" s="377"/>
      <c r="L436" s="377"/>
      <c r="M436" s="377"/>
      <c r="N436" s="377"/>
      <c r="O436" s="377"/>
      <c r="P436" s="377"/>
      <c r="Q436" s="377"/>
      <c r="R436" s="377"/>
    </row>
    <row r="437" spans="1:18" ht="15.6">
      <c r="A437" s="377"/>
      <c r="B437" s="377"/>
      <c r="C437" s="375"/>
      <c r="D437" s="377"/>
      <c r="E437" s="377"/>
      <c r="F437" s="377"/>
      <c r="G437" s="377"/>
      <c r="H437" s="377"/>
      <c r="I437" s="377"/>
      <c r="J437" s="377"/>
      <c r="K437" s="377"/>
      <c r="L437" s="377"/>
      <c r="M437" s="377"/>
      <c r="N437" s="377"/>
      <c r="O437" s="377"/>
      <c r="P437" s="377"/>
      <c r="Q437" s="377"/>
      <c r="R437" s="377"/>
    </row>
    <row r="438" spans="1:18" ht="15.6">
      <c r="A438" s="377"/>
      <c r="B438" s="377"/>
      <c r="C438" s="375"/>
      <c r="D438" s="377"/>
      <c r="E438" s="377"/>
      <c r="F438" s="377"/>
      <c r="G438" s="377"/>
      <c r="H438" s="377"/>
      <c r="I438" s="377"/>
      <c r="J438" s="377"/>
      <c r="K438" s="377"/>
      <c r="L438" s="377"/>
      <c r="M438" s="377"/>
      <c r="N438" s="377"/>
      <c r="O438" s="377"/>
      <c r="P438" s="377"/>
      <c r="Q438" s="377"/>
      <c r="R438" s="377"/>
    </row>
    <row r="439" spans="1:18" ht="15.6">
      <c r="A439" s="377"/>
      <c r="B439" s="377"/>
      <c r="C439" s="375"/>
      <c r="D439" s="377"/>
      <c r="E439" s="377"/>
      <c r="F439" s="377"/>
      <c r="G439" s="377"/>
      <c r="H439" s="377"/>
      <c r="I439" s="377"/>
      <c r="J439" s="377"/>
      <c r="K439" s="377"/>
      <c r="L439" s="377"/>
      <c r="M439" s="377"/>
      <c r="N439" s="377"/>
      <c r="O439" s="377"/>
      <c r="P439" s="377"/>
      <c r="Q439" s="377"/>
      <c r="R439" s="377"/>
    </row>
    <row r="440" spans="1:18" ht="15.6">
      <c r="A440" s="377"/>
      <c r="B440" s="377"/>
      <c r="C440" s="375"/>
      <c r="D440" s="377"/>
      <c r="E440" s="377"/>
      <c r="F440" s="377"/>
      <c r="G440" s="377"/>
      <c r="H440" s="377"/>
      <c r="I440" s="377"/>
      <c r="J440" s="377"/>
      <c r="K440" s="377"/>
      <c r="L440" s="377"/>
      <c r="M440" s="377"/>
      <c r="N440" s="377"/>
      <c r="O440" s="377"/>
      <c r="P440" s="377"/>
      <c r="Q440" s="377"/>
      <c r="R440" s="377"/>
    </row>
    <row r="441" spans="1:18" ht="15.6">
      <c r="A441" s="377"/>
      <c r="B441" s="377"/>
      <c r="C441" s="375"/>
      <c r="D441" s="377"/>
      <c r="E441" s="377"/>
      <c r="F441" s="377"/>
      <c r="G441" s="377"/>
      <c r="H441" s="377"/>
      <c r="I441" s="377"/>
      <c r="J441" s="377"/>
      <c r="K441" s="377"/>
      <c r="L441" s="377"/>
      <c r="M441" s="377"/>
      <c r="N441" s="377"/>
      <c r="O441" s="377"/>
      <c r="P441" s="377"/>
      <c r="Q441" s="377"/>
      <c r="R441" s="377"/>
    </row>
    <row r="442" spans="1:18" ht="15.6">
      <c r="A442" s="377"/>
      <c r="B442" s="377"/>
      <c r="C442" s="375"/>
      <c r="D442" s="377"/>
      <c r="E442" s="377"/>
      <c r="F442" s="377"/>
      <c r="G442" s="377"/>
      <c r="H442" s="377"/>
      <c r="I442" s="377"/>
      <c r="J442" s="377"/>
      <c r="K442" s="377"/>
      <c r="L442" s="377"/>
      <c r="M442" s="377"/>
      <c r="N442" s="377"/>
      <c r="O442" s="377"/>
      <c r="P442" s="377"/>
      <c r="Q442" s="377"/>
      <c r="R442" s="377"/>
    </row>
    <row r="443" spans="1:18" ht="15.6">
      <c r="A443" s="377"/>
      <c r="B443" s="377"/>
      <c r="C443" s="375"/>
      <c r="D443" s="377"/>
      <c r="E443" s="377"/>
      <c r="F443" s="377"/>
      <c r="G443" s="377"/>
      <c r="H443" s="377"/>
      <c r="I443" s="377"/>
      <c r="J443" s="377"/>
      <c r="K443" s="377"/>
      <c r="L443" s="377"/>
      <c r="M443" s="377"/>
      <c r="N443" s="377"/>
      <c r="O443" s="377"/>
      <c r="P443" s="377"/>
      <c r="Q443" s="377"/>
      <c r="R443" s="377"/>
    </row>
    <row r="444" spans="1:18" ht="15.6">
      <c r="A444" s="377"/>
      <c r="B444" s="377"/>
      <c r="C444" s="375"/>
      <c r="D444" s="377"/>
      <c r="E444" s="377"/>
      <c r="F444" s="377"/>
      <c r="G444" s="377"/>
      <c r="H444" s="377"/>
      <c r="I444" s="377"/>
      <c r="J444" s="377"/>
      <c r="K444" s="377"/>
      <c r="L444" s="377"/>
      <c r="M444" s="377"/>
      <c r="N444" s="377"/>
      <c r="O444" s="377"/>
      <c r="P444" s="377"/>
      <c r="Q444" s="377"/>
      <c r="R444" s="377"/>
    </row>
    <row r="445" spans="1:18" ht="15.6">
      <c r="A445" s="377"/>
      <c r="B445" s="377"/>
      <c r="C445" s="375"/>
      <c r="D445" s="377"/>
      <c r="E445" s="377"/>
      <c r="F445" s="377"/>
      <c r="G445" s="377"/>
      <c r="H445" s="377"/>
      <c r="I445" s="377"/>
      <c r="J445" s="377"/>
      <c r="K445" s="377"/>
      <c r="L445" s="377"/>
      <c r="M445" s="377"/>
      <c r="N445" s="377"/>
      <c r="O445" s="377"/>
      <c r="P445" s="377"/>
      <c r="Q445" s="377"/>
      <c r="R445" s="377"/>
    </row>
    <row r="446" spans="1:18" ht="15.6">
      <c r="A446" s="377"/>
      <c r="B446" s="377"/>
      <c r="C446" s="375"/>
      <c r="D446" s="377"/>
      <c r="E446" s="377"/>
      <c r="F446" s="377"/>
      <c r="G446" s="377"/>
      <c r="H446" s="377"/>
      <c r="I446" s="377"/>
      <c r="J446" s="377"/>
      <c r="K446" s="377"/>
      <c r="L446" s="377"/>
      <c r="M446" s="377"/>
      <c r="N446" s="377"/>
      <c r="O446" s="377"/>
      <c r="P446" s="377"/>
      <c r="Q446" s="377"/>
      <c r="R446" s="377"/>
    </row>
    <row r="447" spans="1:18" ht="15.6">
      <c r="A447" s="377"/>
      <c r="B447" s="377"/>
      <c r="C447" s="375"/>
      <c r="D447" s="377"/>
      <c r="E447" s="377"/>
      <c r="F447" s="377"/>
      <c r="G447" s="377"/>
      <c r="H447" s="377"/>
      <c r="I447" s="377"/>
      <c r="J447" s="377"/>
      <c r="K447" s="377"/>
      <c r="L447" s="377"/>
      <c r="M447" s="377"/>
      <c r="N447" s="377"/>
      <c r="O447" s="377"/>
      <c r="P447" s="377"/>
      <c r="Q447" s="377"/>
      <c r="R447" s="377"/>
    </row>
    <row r="448" spans="1:18" ht="15.6">
      <c r="A448" s="377"/>
      <c r="B448" s="377"/>
      <c r="C448" s="375"/>
      <c r="D448" s="377"/>
      <c r="E448" s="377"/>
      <c r="F448" s="377"/>
      <c r="G448" s="377"/>
      <c r="H448" s="377"/>
      <c r="I448" s="377"/>
      <c r="J448" s="377"/>
      <c r="K448" s="377"/>
      <c r="L448" s="377"/>
      <c r="M448" s="377"/>
      <c r="N448" s="377"/>
      <c r="O448" s="377"/>
      <c r="P448" s="377"/>
      <c r="Q448" s="377"/>
      <c r="R448" s="377"/>
    </row>
    <row r="449" spans="1:18" ht="15.6">
      <c r="A449" s="377"/>
      <c r="B449" s="377"/>
      <c r="C449" s="375"/>
      <c r="D449" s="377"/>
      <c r="E449" s="377"/>
      <c r="F449" s="377"/>
      <c r="G449" s="377"/>
      <c r="H449" s="377"/>
      <c r="I449" s="377"/>
      <c r="J449" s="377"/>
      <c r="K449" s="377"/>
      <c r="L449" s="377"/>
      <c r="M449" s="377"/>
      <c r="N449" s="377"/>
      <c r="O449" s="377"/>
      <c r="P449" s="377"/>
      <c r="Q449" s="377"/>
      <c r="R449" s="377"/>
    </row>
    <row r="450" spans="1:18" ht="15.6">
      <c r="A450" s="377"/>
      <c r="B450" s="377"/>
      <c r="C450" s="375"/>
      <c r="D450" s="377"/>
      <c r="E450" s="377"/>
      <c r="F450" s="377"/>
      <c r="G450" s="377"/>
      <c r="H450" s="377"/>
      <c r="I450" s="377"/>
      <c r="J450" s="377"/>
      <c r="K450" s="377"/>
      <c r="L450" s="377"/>
      <c r="M450" s="377"/>
      <c r="N450" s="377"/>
      <c r="O450" s="377"/>
      <c r="P450" s="377"/>
      <c r="Q450" s="377"/>
      <c r="R450" s="377"/>
    </row>
    <row r="451" spans="1:18" ht="15.6">
      <c r="A451" s="377"/>
      <c r="B451" s="377"/>
      <c r="C451" s="375"/>
      <c r="D451" s="377"/>
      <c r="E451" s="377"/>
      <c r="F451" s="377"/>
      <c r="G451" s="377"/>
      <c r="H451" s="377"/>
      <c r="I451" s="377"/>
      <c r="J451" s="377"/>
      <c r="K451" s="377"/>
      <c r="L451" s="377"/>
      <c r="M451" s="377"/>
      <c r="N451" s="377"/>
      <c r="O451" s="377"/>
      <c r="P451" s="377"/>
      <c r="Q451" s="377"/>
      <c r="R451" s="377"/>
    </row>
    <row r="452" spans="1:18" ht="15.6">
      <c r="A452" s="377"/>
      <c r="B452" s="377"/>
      <c r="C452" s="375"/>
      <c r="D452" s="377"/>
      <c r="E452" s="377"/>
      <c r="F452" s="377"/>
      <c r="G452" s="377"/>
      <c r="H452" s="377"/>
      <c r="I452" s="377"/>
      <c r="J452" s="377"/>
      <c r="K452" s="377"/>
      <c r="L452" s="377"/>
      <c r="M452" s="377"/>
      <c r="N452" s="377"/>
      <c r="O452" s="377"/>
      <c r="P452" s="377"/>
      <c r="Q452" s="377"/>
      <c r="R452" s="377"/>
    </row>
    <row r="453" spans="1:18" ht="15.6">
      <c r="A453" s="377"/>
      <c r="B453" s="377"/>
      <c r="C453" s="375"/>
      <c r="D453" s="377"/>
      <c r="E453" s="377"/>
      <c r="F453" s="377"/>
      <c r="G453" s="377"/>
      <c r="H453" s="377"/>
      <c r="I453" s="377"/>
      <c r="J453" s="377"/>
      <c r="K453" s="377"/>
      <c r="L453" s="377"/>
      <c r="M453" s="377"/>
      <c r="N453" s="377"/>
      <c r="O453" s="377"/>
      <c r="P453" s="377"/>
      <c r="Q453" s="377"/>
      <c r="R453" s="377"/>
    </row>
    <row r="454" spans="1:18" ht="15.6">
      <c r="A454" s="377"/>
      <c r="B454" s="377"/>
      <c r="C454" s="375"/>
      <c r="D454" s="377"/>
      <c r="E454" s="377"/>
      <c r="F454" s="377"/>
      <c r="G454" s="377"/>
      <c r="H454" s="377"/>
      <c r="I454" s="377"/>
      <c r="J454" s="377"/>
      <c r="K454" s="377"/>
      <c r="L454" s="377"/>
      <c r="M454" s="377"/>
      <c r="N454" s="377"/>
      <c r="O454" s="377"/>
      <c r="P454" s="377"/>
      <c r="Q454" s="377"/>
      <c r="R454" s="377"/>
    </row>
    <row r="455" spans="1:18" ht="15.6">
      <c r="A455" s="377"/>
      <c r="B455" s="377"/>
      <c r="C455" s="375"/>
      <c r="D455" s="377"/>
      <c r="E455" s="377"/>
      <c r="F455" s="377"/>
      <c r="G455" s="377"/>
      <c r="H455" s="377"/>
      <c r="I455" s="377"/>
      <c r="J455" s="377"/>
      <c r="K455" s="377"/>
      <c r="L455" s="377"/>
      <c r="M455" s="377"/>
      <c r="N455" s="377"/>
      <c r="O455" s="377"/>
      <c r="P455" s="377"/>
      <c r="Q455" s="377"/>
      <c r="R455" s="377"/>
    </row>
    <row r="456" spans="1:18" ht="15.6">
      <c r="A456" s="377"/>
      <c r="B456" s="377"/>
      <c r="C456" s="375"/>
      <c r="D456" s="377"/>
      <c r="E456" s="377"/>
      <c r="F456" s="377"/>
      <c r="G456" s="377"/>
      <c r="H456" s="377"/>
      <c r="I456" s="377"/>
      <c r="J456" s="377"/>
      <c r="K456" s="377"/>
      <c r="L456" s="377"/>
      <c r="M456" s="377"/>
      <c r="N456" s="377"/>
      <c r="O456" s="377"/>
      <c r="P456" s="377"/>
      <c r="Q456" s="377"/>
      <c r="R456" s="377"/>
    </row>
    <row r="457" spans="1:18" ht="15.6">
      <c r="A457" s="377"/>
      <c r="B457" s="377"/>
      <c r="C457" s="375"/>
      <c r="D457" s="377"/>
      <c r="E457" s="377"/>
      <c r="F457" s="377"/>
      <c r="G457" s="377"/>
      <c r="H457" s="377"/>
      <c r="I457" s="377"/>
      <c r="J457" s="377"/>
      <c r="K457" s="377"/>
      <c r="L457" s="377"/>
      <c r="M457" s="377"/>
      <c r="N457" s="377"/>
      <c r="O457" s="377"/>
      <c r="P457" s="377"/>
      <c r="Q457" s="377"/>
      <c r="R457" s="377"/>
    </row>
    <row r="458" spans="1:18" ht="15.6">
      <c r="A458" s="377"/>
      <c r="B458" s="377"/>
      <c r="C458" s="375"/>
      <c r="D458" s="377"/>
      <c r="E458" s="377"/>
      <c r="F458" s="377"/>
      <c r="G458" s="377"/>
      <c r="H458" s="377"/>
      <c r="I458" s="377"/>
      <c r="J458" s="377"/>
      <c r="K458" s="377"/>
      <c r="L458" s="377"/>
      <c r="M458" s="377"/>
      <c r="N458" s="377"/>
      <c r="O458" s="377"/>
      <c r="P458" s="377"/>
      <c r="Q458" s="377"/>
      <c r="R458" s="377"/>
    </row>
    <row r="459" spans="1:18" ht="15.6">
      <c r="A459" s="377"/>
      <c r="B459" s="377"/>
      <c r="C459" s="375"/>
      <c r="D459" s="377"/>
      <c r="E459" s="377"/>
      <c r="F459" s="377"/>
      <c r="G459" s="377"/>
      <c r="H459" s="377"/>
      <c r="I459" s="377"/>
      <c r="J459" s="377"/>
      <c r="K459" s="377"/>
      <c r="L459" s="377"/>
      <c r="M459" s="377"/>
      <c r="N459" s="377"/>
      <c r="O459" s="377"/>
      <c r="P459" s="377"/>
      <c r="Q459" s="377"/>
      <c r="R459" s="377"/>
    </row>
    <row r="460" spans="1:18" ht="15.6">
      <c r="A460" s="377"/>
      <c r="B460" s="377"/>
      <c r="C460" s="375"/>
      <c r="D460" s="377"/>
      <c r="E460" s="377"/>
      <c r="F460" s="377"/>
      <c r="G460" s="377"/>
      <c r="H460" s="377"/>
      <c r="I460" s="377"/>
      <c r="J460" s="377"/>
      <c r="K460" s="377"/>
      <c r="L460" s="377"/>
      <c r="M460" s="377"/>
      <c r="N460" s="377"/>
      <c r="O460" s="377"/>
      <c r="P460" s="377"/>
      <c r="Q460" s="377"/>
      <c r="R460" s="377"/>
    </row>
    <row r="461" spans="1:18" ht="15.6">
      <c r="A461" s="377"/>
      <c r="B461" s="377"/>
      <c r="C461" s="375"/>
      <c r="D461" s="377"/>
      <c r="E461" s="377"/>
      <c r="F461" s="377"/>
      <c r="G461" s="377"/>
      <c r="H461" s="377"/>
      <c r="I461" s="377"/>
      <c r="J461" s="377"/>
      <c r="K461" s="377"/>
      <c r="L461" s="377"/>
      <c r="M461" s="377"/>
      <c r="N461" s="377"/>
      <c r="O461" s="377"/>
      <c r="P461" s="377"/>
      <c r="Q461" s="377"/>
      <c r="R461" s="377"/>
    </row>
    <row r="462" spans="1:18" ht="15.6">
      <c r="A462" s="377"/>
      <c r="B462" s="377"/>
      <c r="C462" s="375"/>
      <c r="D462" s="377"/>
      <c r="E462" s="377"/>
      <c r="F462" s="377"/>
      <c r="G462" s="377"/>
      <c r="H462" s="377"/>
      <c r="I462" s="377"/>
      <c r="J462" s="377"/>
      <c r="K462" s="377"/>
      <c r="L462" s="377"/>
      <c r="M462" s="377"/>
      <c r="N462" s="377"/>
      <c r="O462" s="377"/>
      <c r="P462" s="377"/>
      <c r="Q462" s="377"/>
      <c r="R462" s="377"/>
    </row>
    <row r="463" spans="1:18" ht="15.6">
      <c r="A463" s="377"/>
      <c r="B463" s="377"/>
      <c r="C463" s="375"/>
      <c r="D463" s="377"/>
      <c r="E463" s="377"/>
      <c r="F463" s="377"/>
      <c r="G463" s="377"/>
      <c r="H463" s="377"/>
      <c r="I463" s="377"/>
      <c r="J463" s="377"/>
      <c r="K463" s="377"/>
      <c r="L463" s="377"/>
      <c r="M463" s="377"/>
      <c r="N463" s="377"/>
      <c r="O463" s="377"/>
      <c r="P463" s="377"/>
      <c r="Q463" s="377"/>
      <c r="R463" s="377"/>
    </row>
    <row r="464" spans="1:18" ht="15.6">
      <c r="A464" s="377"/>
      <c r="B464" s="377"/>
      <c r="C464" s="375"/>
      <c r="D464" s="377"/>
      <c r="E464" s="377"/>
      <c r="F464" s="377"/>
      <c r="G464" s="377"/>
      <c r="H464" s="377"/>
      <c r="I464" s="377"/>
      <c r="J464" s="377"/>
      <c r="K464" s="377"/>
      <c r="L464" s="377"/>
      <c r="M464" s="377"/>
      <c r="N464" s="377"/>
      <c r="O464" s="377"/>
      <c r="P464" s="377"/>
      <c r="Q464" s="377"/>
      <c r="R464" s="377"/>
    </row>
    <row r="465" spans="1:18" ht="15.6">
      <c r="A465" s="377"/>
      <c r="B465" s="377"/>
      <c r="C465" s="375"/>
      <c r="D465" s="377"/>
      <c r="E465" s="377"/>
      <c r="F465" s="377"/>
      <c r="G465" s="377"/>
      <c r="H465" s="377"/>
      <c r="I465" s="377"/>
      <c r="J465" s="377"/>
      <c r="K465" s="377"/>
      <c r="L465" s="377"/>
      <c r="M465" s="377"/>
      <c r="N465" s="377"/>
      <c r="O465" s="377"/>
      <c r="P465" s="377"/>
      <c r="Q465" s="377"/>
      <c r="R465" s="377"/>
    </row>
    <row r="466" spans="1:18" ht="15.6">
      <c r="A466" s="377"/>
      <c r="B466" s="377"/>
      <c r="C466" s="375"/>
      <c r="D466" s="377"/>
      <c r="E466" s="377"/>
      <c r="F466" s="377"/>
      <c r="G466" s="377"/>
      <c r="H466" s="377"/>
      <c r="I466" s="377"/>
      <c r="J466" s="377"/>
      <c r="K466" s="377"/>
      <c r="L466" s="377"/>
      <c r="M466" s="377"/>
      <c r="N466" s="377"/>
      <c r="O466" s="377"/>
      <c r="P466" s="377"/>
      <c r="Q466" s="377"/>
      <c r="R466" s="377"/>
    </row>
    <row r="467" spans="1:18" ht="15.6">
      <c r="A467" s="377"/>
      <c r="B467" s="377"/>
      <c r="C467" s="375"/>
      <c r="D467" s="377"/>
      <c r="E467" s="377"/>
      <c r="F467" s="377"/>
      <c r="G467" s="377"/>
      <c r="H467" s="377"/>
      <c r="I467" s="377"/>
      <c r="J467" s="377"/>
      <c r="K467" s="377"/>
      <c r="L467" s="377"/>
      <c r="M467" s="377"/>
      <c r="N467" s="377"/>
      <c r="O467" s="377"/>
      <c r="P467" s="377"/>
      <c r="Q467" s="377"/>
      <c r="R467" s="377"/>
    </row>
    <row r="468" spans="1:18" ht="15.6">
      <c r="A468" s="377"/>
      <c r="B468" s="377"/>
      <c r="C468" s="375"/>
      <c r="D468" s="377"/>
      <c r="E468" s="377"/>
      <c r="F468" s="377"/>
      <c r="G468" s="377"/>
      <c r="H468" s="377"/>
      <c r="I468" s="377"/>
      <c r="J468" s="377"/>
      <c r="K468" s="377"/>
      <c r="L468" s="377"/>
      <c r="M468" s="377"/>
      <c r="N468" s="377"/>
      <c r="O468" s="377"/>
      <c r="P468" s="377"/>
      <c r="Q468" s="377"/>
      <c r="R468" s="377"/>
    </row>
    <row r="469" spans="1:18" ht="15.6">
      <c r="A469" s="377"/>
      <c r="B469" s="377"/>
      <c r="C469" s="375"/>
      <c r="D469" s="377"/>
      <c r="E469" s="377"/>
      <c r="F469" s="377"/>
      <c r="G469" s="377"/>
      <c r="H469" s="377"/>
      <c r="I469" s="377"/>
      <c r="J469" s="377"/>
      <c r="K469" s="377"/>
      <c r="L469" s="377"/>
      <c r="M469" s="377"/>
      <c r="N469" s="377"/>
      <c r="O469" s="377"/>
      <c r="P469" s="377"/>
      <c r="Q469" s="377"/>
      <c r="R469" s="377"/>
    </row>
    <row r="470" spans="1:18" ht="15.6">
      <c r="A470" s="377"/>
      <c r="B470" s="377"/>
      <c r="C470" s="375"/>
      <c r="D470" s="377"/>
      <c r="E470" s="377"/>
      <c r="F470" s="377"/>
      <c r="G470" s="377"/>
      <c r="H470" s="377"/>
      <c r="I470" s="377"/>
      <c r="J470" s="377"/>
      <c r="K470" s="377"/>
      <c r="L470" s="377"/>
      <c r="M470" s="377"/>
      <c r="N470" s="377"/>
      <c r="O470" s="377"/>
      <c r="P470" s="377"/>
      <c r="Q470" s="377"/>
      <c r="R470" s="377"/>
    </row>
    <row r="471" spans="1:18" ht="15.6">
      <c r="A471" s="377"/>
      <c r="B471" s="377"/>
      <c r="C471" s="375"/>
      <c r="D471" s="377"/>
      <c r="E471" s="377"/>
      <c r="F471" s="377"/>
      <c r="G471" s="377"/>
      <c r="H471" s="377"/>
      <c r="I471" s="377"/>
      <c r="J471" s="377"/>
      <c r="K471" s="377"/>
      <c r="L471" s="377"/>
      <c r="M471" s="377"/>
      <c r="N471" s="377"/>
      <c r="O471" s="377"/>
      <c r="P471" s="377"/>
      <c r="Q471" s="377"/>
      <c r="R471" s="377"/>
    </row>
    <row r="472" spans="1:18" ht="15.6">
      <c r="A472" s="377"/>
      <c r="B472" s="377"/>
      <c r="C472" s="375"/>
      <c r="D472" s="377"/>
      <c r="E472" s="377"/>
      <c r="F472" s="377"/>
      <c r="G472" s="377"/>
      <c r="H472" s="377"/>
      <c r="I472" s="377"/>
      <c r="J472" s="377"/>
      <c r="K472" s="377"/>
      <c r="L472" s="377"/>
      <c r="M472" s="377"/>
      <c r="N472" s="377"/>
      <c r="O472" s="377"/>
      <c r="P472" s="377"/>
      <c r="Q472" s="377"/>
      <c r="R472" s="377"/>
    </row>
    <row r="473" spans="1:18" ht="15.6">
      <c r="A473" s="377"/>
      <c r="B473" s="377"/>
      <c r="C473" s="375"/>
      <c r="D473" s="377"/>
      <c r="E473" s="377"/>
      <c r="F473" s="377"/>
      <c r="G473" s="377"/>
      <c r="H473" s="377"/>
      <c r="I473" s="377"/>
      <c r="J473" s="377"/>
      <c r="K473" s="377"/>
      <c r="L473" s="377"/>
      <c r="M473" s="377"/>
      <c r="N473" s="377"/>
      <c r="O473" s="377"/>
      <c r="P473" s="377"/>
      <c r="Q473" s="377"/>
      <c r="R473" s="377"/>
    </row>
    <row r="474" spans="1:18" ht="15.6">
      <c r="A474" s="377"/>
      <c r="B474" s="377"/>
      <c r="C474" s="375"/>
      <c r="D474" s="377"/>
      <c r="E474" s="377"/>
      <c r="F474" s="377"/>
      <c r="G474" s="377"/>
      <c r="H474" s="377"/>
      <c r="I474" s="377"/>
      <c r="J474" s="377"/>
      <c r="K474" s="377"/>
      <c r="L474" s="377"/>
      <c r="M474" s="377"/>
      <c r="N474" s="377"/>
      <c r="O474" s="377"/>
      <c r="P474" s="377"/>
      <c r="Q474" s="377"/>
      <c r="R474" s="377"/>
    </row>
    <row r="475" spans="1:18" ht="15.6">
      <c r="A475" s="377"/>
      <c r="B475" s="377"/>
      <c r="C475" s="375"/>
      <c r="D475" s="377"/>
      <c r="E475" s="377"/>
      <c r="F475" s="377"/>
      <c r="G475" s="377"/>
      <c r="H475" s="377"/>
      <c r="I475" s="377"/>
      <c r="J475" s="377"/>
      <c r="K475" s="377"/>
      <c r="L475" s="377"/>
      <c r="M475" s="377"/>
      <c r="N475" s="377"/>
      <c r="O475" s="377"/>
      <c r="P475" s="377"/>
      <c r="Q475" s="377"/>
      <c r="R475" s="377"/>
    </row>
    <row r="476" spans="1:18" ht="15.6">
      <c r="A476" s="377"/>
      <c r="B476" s="377"/>
      <c r="C476" s="375"/>
      <c r="D476" s="377"/>
      <c r="E476" s="377"/>
      <c r="F476" s="377"/>
      <c r="G476" s="377"/>
      <c r="H476" s="377"/>
      <c r="I476" s="377"/>
      <c r="J476" s="377"/>
      <c r="K476" s="377"/>
      <c r="L476" s="377"/>
      <c r="M476" s="377"/>
      <c r="N476" s="377"/>
      <c r="O476" s="377"/>
      <c r="P476" s="377"/>
      <c r="Q476" s="377"/>
      <c r="R476" s="377"/>
    </row>
    <row r="477" spans="1:18" ht="15.6">
      <c r="A477" s="377"/>
      <c r="B477" s="377"/>
      <c r="C477" s="375"/>
      <c r="D477" s="377"/>
      <c r="E477" s="377"/>
      <c r="F477" s="377"/>
      <c r="G477" s="377"/>
      <c r="H477" s="377"/>
      <c r="I477" s="377"/>
      <c r="J477" s="377"/>
      <c r="K477" s="377"/>
      <c r="L477" s="377"/>
      <c r="M477" s="377"/>
      <c r="N477" s="377"/>
      <c r="O477" s="377"/>
      <c r="P477" s="377"/>
      <c r="Q477" s="377"/>
      <c r="R477" s="377"/>
    </row>
    <row r="478" spans="1:18" ht="15.6">
      <c r="A478" s="377"/>
      <c r="B478" s="377"/>
      <c r="C478" s="375"/>
      <c r="D478" s="377"/>
      <c r="E478" s="377"/>
      <c r="F478" s="377"/>
      <c r="G478" s="377"/>
      <c r="H478" s="377"/>
      <c r="I478" s="377"/>
      <c r="J478" s="377"/>
      <c r="K478" s="377"/>
      <c r="L478" s="377"/>
      <c r="M478" s="377"/>
      <c r="N478" s="377"/>
      <c r="O478" s="377"/>
      <c r="P478" s="377"/>
      <c r="Q478" s="377"/>
      <c r="R478" s="377"/>
    </row>
    <row r="479" spans="1:18" ht="15.6">
      <c r="A479" s="377"/>
      <c r="B479" s="377"/>
      <c r="C479" s="375"/>
      <c r="D479" s="377"/>
      <c r="E479" s="377"/>
      <c r="F479" s="377"/>
      <c r="G479" s="377"/>
      <c r="H479" s="377"/>
      <c r="I479" s="377"/>
      <c r="J479" s="377"/>
      <c r="K479" s="377"/>
      <c r="L479" s="377"/>
      <c r="M479" s="377"/>
      <c r="N479" s="377"/>
      <c r="O479" s="377"/>
      <c r="P479" s="377"/>
      <c r="Q479" s="377"/>
      <c r="R479" s="377"/>
    </row>
    <row r="480" spans="1:18" ht="15.6">
      <c r="A480" s="377"/>
      <c r="B480" s="377"/>
      <c r="C480" s="375"/>
      <c r="D480" s="377"/>
      <c r="E480" s="377"/>
      <c r="F480" s="377"/>
      <c r="G480" s="377"/>
      <c r="H480" s="377"/>
      <c r="I480" s="377"/>
      <c r="J480" s="377"/>
      <c r="K480" s="377"/>
      <c r="L480" s="377"/>
      <c r="M480" s="377"/>
      <c r="N480" s="377"/>
      <c r="O480" s="377"/>
      <c r="P480" s="377"/>
      <c r="Q480" s="377"/>
      <c r="R480" s="377"/>
    </row>
    <row r="481" spans="1:18" ht="15.6">
      <c r="A481" s="377"/>
      <c r="B481" s="377"/>
      <c r="C481" s="375"/>
      <c r="D481" s="377"/>
      <c r="E481" s="377"/>
      <c r="F481" s="377"/>
      <c r="G481" s="377"/>
      <c r="H481" s="377"/>
      <c r="I481" s="377"/>
      <c r="J481" s="377"/>
      <c r="K481" s="377"/>
      <c r="L481" s="377"/>
      <c r="M481" s="377"/>
      <c r="N481" s="377"/>
      <c r="O481" s="377"/>
      <c r="P481" s="377"/>
      <c r="Q481" s="377"/>
      <c r="R481" s="377"/>
    </row>
    <row r="482" spans="1:18" ht="15.6">
      <c r="A482" s="377"/>
      <c r="B482" s="377"/>
      <c r="C482" s="375"/>
      <c r="D482" s="377"/>
      <c r="E482" s="377"/>
      <c r="F482" s="377"/>
      <c r="G482" s="377"/>
      <c r="H482" s="377"/>
      <c r="I482" s="377"/>
      <c r="J482" s="377"/>
      <c r="K482" s="377"/>
      <c r="L482" s="377"/>
      <c r="M482" s="377"/>
      <c r="N482" s="377"/>
      <c r="O482" s="377"/>
      <c r="P482" s="377"/>
      <c r="Q482" s="377"/>
      <c r="R482" s="377"/>
    </row>
    <row r="483" spans="1:18" ht="15.6">
      <c r="A483" s="377"/>
      <c r="B483" s="377"/>
      <c r="C483" s="375"/>
      <c r="D483" s="377"/>
      <c r="E483" s="377"/>
      <c r="F483" s="377"/>
      <c r="G483" s="377"/>
      <c r="H483" s="377"/>
      <c r="I483" s="377"/>
      <c r="J483" s="377"/>
      <c r="K483" s="377"/>
      <c r="L483" s="377"/>
      <c r="M483" s="377"/>
      <c r="N483" s="377"/>
      <c r="O483" s="377"/>
      <c r="P483" s="377"/>
      <c r="Q483" s="377"/>
      <c r="R483" s="377"/>
    </row>
    <row r="484" spans="1:18" ht="15.6">
      <c r="A484" s="377"/>
      <c r="B484" s="377"/>
      <c r="C484" s="375"/>
      <c r="D484" s="377"/>
      <c r="E484" s="377"/>
      <c r="F484" s="377"/>
      <c r="G484" s="377"/>
      <c r="H484" s="377"/>
      <c r="I484" s="377"/>
      <c r="J484" s="377"/>
      <c r="K484" s="377"/>
      <c r="L484" s="377"/>
      <c r="M484" s="377"/>
      <c r="N484" s="377"/>
      <c r="O484" s="377"/>
      <c r="P484" s="377"/>
      <c r="Q484" s="377"/>
      <c r="R484" s="377"/>
    </row>
    <row r="485" spans="1:18" ht="15.6">
      <c r="A485" s="377"/>
      <c r="B485" s="377"/>
      <c r="C485" s="375"/>
      <c r="D485" s="377"/>
      <c r="E485" s="377"/>
      <c r="F485" s="377"/>
      <c r="G485" s="377"/>
      <c r="H485" s="377"/>
      <c r="I485" s="377"/>
      <c r="J485" s="377"/>
      <c r="K485" s="377"/>
      <c r="L485" s="377"/>
      <c r="M485" s="377"/>
      <c r="N485" s="377"/>
      <c r="O485" s="377"/>
      <c r="P485" s="377"/>
      <c r="Q485" s="377"/>
      <c r="R485" s="377"/>
    </row>
    <row r="486" spans="1:18" ht="15.6">
      <c r="A486" s="377"/>
      <c r="B486" s="377"/>
      <c r="C486" s="375"/>
      <c r="D486" s="377"/>
      <c r="E486" s="377"/>
      <c r="F486" s="377"/>
      <c r="G486" s="377"/>
      <c r="H486" s="377"/>
      <c r="I486" s="377"/>
      <c r="J486" s="377"/>
      <c r="K486" s="377"/>
      <c r="L486" s="377"/>
      <c r="M486" s="377"/>
      <c r="N486" s="377"/>
      <c r="O486" s="377"/>
      <c r="P486" s="377"/>
      <c r="Q486" s="377"/>
      <c r="R486" s="377"/>
    </row>
    <row r="487" spans="1:18" ht="15.6">
      <c r="A487" s="377"/>
      <c r="B487" s="377"/>
      <c r="C487" s="375"/>
      <c r="D487" s="377"/>
      <c r="E487" s="377"/>
      <c r="F487" s="377"/>
      <c r="G487" s="377"/>
      <c r="H487" s="377"/>
      <c r="I487" s="377"/>
      <c r="J487" s="377"/>
      <c r="K487" s="377"/>
      <c r="L487" s="377"/>
      <c r="M487" s="377"/>
      <c r="N487" s="377"/>
      <c r="O487" s="377"/>
      <c r="P487" s="377"/>
      <c r="Q487" s="377"/>
      <c r="R487" s="377"/>
    </row>
    <row r="488" spans="1:18" ht="15.6">
      <c r="A488" s="377"/>
      <c r="B488" s="377"/>
      <c r="C488" s="375"/>
      <c r="D488" s="377"/>
      <c r="E488" s="377"/>
      <c r="F488" s="377"/>
      <c r="G488" s="377"/>
      <c r="H488" s="377"/>
      <c r="I488" s="377"/>
      <c r="J488" s="377"/>
      <c r="K488" s="377"/>
      <c r="L488" s="377"/>
      <c r="M488" s="377"/>
      <c r="N488" s="377"/>
      <c r="O488" s="377"/>
      <c r="P488" s="377"/>
      <c r="Q488" s="377"/>
      <c r="R488" s="377"/>
    </row>
    <row r="489" spans="1:18" ht="15.6">
      <c r="A489" s="377"/>
      <c r="B489" s="377"/>
      <c r="C489" s="375"/>
      <c r="D489" s="377"/>
      <c r="E489" s="377"/>
      <c r="F489" s="377"/>
      <c r="G489" s="377"/>
      <c r="H489" s="377"/>
      <c r="I489" s="377"/>
      <c r="J489" s="377"/>
      <c r="K489" s="377"/>
      <c r="L489" s="377"/>
      <c r="M489" s="377"/>
      <c r="N489" s="377"/>
      <c r="O489" s="377"/>
      <c r="P489" s="377"/>
      <c r="Q489" s="377"/>
      <c r="R489" s="377"/>
    </row>
    <row r="490" spans="1:18" ht="15.6">
      <c r="A490" s="377"/>
      <c r="B490" s="377"/>
      <c r="C490" s="375"/>
      <c r="D490" s="377"/>
      <c r="E490" s="377"/>
      <c r="F490" s="377"/>
      <c r="G490" s="377"/>
      <c r="H490" s="377"/>
      <c r="I490" s="377"/>
      <c r="J490" s="377"/>
      <c r="K490" s="377"/>
      <c r="L490" s="377"/>
      <c r="M490" s="377"/>
      <c r="N490" s="377"/>
      <c r="O490" s="377"/>
      <c r="P490" s="377"/>
      <c r="Q490" s="377"/>
      <c r="R490" s="377"/>
    </row>
    <row r="491" spans="1:18" ht="15.6">
      <c r="A491" s="377"/>
      <c r="B491" s="377"/>
      <c r="C491" s="375"/>
      <c r="D491" s="377"/>
      <c r="E491" s="377"/>
      <c r="F491" s="377"/>
      <c r="G491" s="377"/>
      <c r="H491" s="377"/>
      <c r="I491" s="377"/>
      <c r="J491" s="377"/>
      <c r="K491" s="377"/>
      <c r="L491" s="377"/>
      <c r="M491" s="377"/>
      <c r="N491" s="377"/>
      <c r="O491" s="377"/>
      <c r="P491" s="377"/>
      <c r="Q491" s="377"/>
      <c r="R491" s="377"/>
    </row>
    <row r="492" spans="1:18" ht="15.6">
      <c r="A492" s="377"/>
      <c r="B492" s="377"/>
      <c r="C492" s="375"/>
      <c r="D492" s="377"/>
      <c r="E492" s="377"/>
      <c r="F492" s="377"/>
      <c r="G492" s="377"/>
      <c r="H492" s="377"/>
      <c r="I492" s="377"/>
      <c r="J492" s="377"/>
      <c r="K492" s="377"/>
      <c r="L492" s="377"/>
      <c r="M492" s="377"/>
      <c r="N492" s="377"/>
      <c r="O492" s="377"/>
      <c r="P492" s="377"/>
      <c r="Q492" s="377"/>
      <c r="R492" s="377"/>
    </row>
    <row r="493" spans="1:18" ht="15.6">
      <c r="A493" s="377"/>
      <c r="B493" s="377"/>
      <c r="C493" s="375"/>
      <c r="D493" s="377"/>
      <c r="E493" s="377"/>
      <c r="F493" s="377"/>
      <c r="G493" s="377"/>
      <c r="H493" s="377"/>
      <c r="I493" s="377"/>
      <c r="J493" s="377"/>
      <c r="K493" s="377"/>
      <c r="L493" s="377"/>
      <c r="M493" s="377"/>
      <c r="N493" s="377"/>
      <c r="O493" s="377"/>
      <c r="P493" s="377"/>
      <c r="Q493" s="377"/>
      <c r="R493" s="377"/>
    </row>
    <row r="494" spans="1:18" ht="15.6">
      <c r="A494" s="377"/>
      <c r="B494" s="377"/>
      <c r="C494" s="375"/>
      <c r="D494" s="377"/>
      <c r="E494" s="377"/>
      <c r="F494" s="377"/>
      <c r="G494" s="377"/>
      <c r="H494" s="377"/>
      <c r="I494" s="377"/>
      <c r="J494" s="377"/>
      <c r="K494" s="377"/>
      <c r="L494" s="377"/>
      <c r="M494" s="377"/>
      <c r="N494" s="377"/>
      <c r="O494" s="377"/>
      <c r="P494" s="377"/>
      <c r="Q494" s="377"/>
      <c r="R494" s="377"/>
    </row>
    <row r="495" spans="1:18" ht="15.6">
      <c r="A495" s="377"/>
      <c r="B495" s="377"/>
      <c r="C495" s="375"/>
      <c r="D495" s="377"/>
      <c r="E495" s="377"/>
      <c r="F495" s="377"/>
      <c r="G495" s="377"/>
      <c r="H495" s="377"/>
      <c r="I495" s="377"/>
      <c r="J495" s="377"/>
      <c r="K495" s="377"/>
      <c r="L495" s="377"/>
      <c r="M495" s="377"/>
      <c r="N495" s="377"/>
      <c r="O495" s="377"/>
      <c r="P495" s="377"/>
      <c r="Q495" s="377"/>
      <c r="R495" s="377"/>
    </row>
    <row r="496" spans="1:18" ht="15.6">
      <c r="A496" s="377"/>
      <c r="B496" s="377"/>
      <c r="C496" s="375"/>
      <c r="D496" s="377"/>
      <c r="E496" s="377"/>
      <c r="F496" s="377"/>
      <c r="G496" s="377"/>
      <c r="H496" s="377"/>
      <c r="I496" s="377"/>
      <c r="J496" s="377"/>
      <c r="K496" s="377"/>
      <c r="L496" s="377"/>
      <c r="M496" s="377"/>
      <c r="N496" s="377"/>
      <c r="O496" s="377"/>
      <c r="P496" s="377"/>
      <c r="Q496" s="377"/>
      <c r="R496" s="377"/>
    </row>
    <row r="497" spans="1:18" ht="15.6">
      <c r="A497" s="377"/>
      <c r="B497" s="377"/>
      <c r="C497" s="375"/>
      <c r="D497" s="377"/>
      <c r="E497" s="377"/>
      <c r="F497" s="377"/>
      <c r="G497" s="377"/>
      <c r="H497" s="377"/>
      <c r="I497" s="377"/>
      <c r="J497" s="377"/>
      <c r="K497" s="377"/>
      <c r="L497" s="377"/>
      <c r="M497" s="377"/>
      <c r="N497" s="377"/>
      <c r="O497" s="377"/>
      <c r="P497" s="377"/>
      <c r="Q497" s="377"/>
      <c r="R497" s="377"/>
    </row>
    <row r="498" spans="1:18" ht="15.6">
      <c r="A498" s="377"/>
      <c r="B498" s="377"/>
      <c r="C498" s="375"/>
      <c r="D498" s="377"/>
      <c r="E498" s="377"/>
      <c r="F498" s="377"/>
      <c r="G498" s="377"/>
      <c r="H498" s="377"/>
      <c r="I498" s="377"/>
      <c r="J498" s="377"/>
      <c r="K498" s="377"/>
      <c r="L498" s="377"/>
      <c r="M498" s="377"/>
      <c r="N498" s="377"/>
      <c r="O498" s="377"/>
      <c r="P498" s="377"/>
      <c r="Q498" s="377"/>
      <c r="R498" s="377"/>
    </row>
    <row r="499" spans="1:18" ht="15.6">
      <c r="A499" s="377"/>
      <c r="B499" s="377"/>
      <c r="C499" s="375"/>
      <c r="D499" s="377"/>
      <c r="E499" s="377"/>
      <c r="F499" s="377"/>
      <c r="G499" s="377"/>
      <c r="H499" s="377"/>
      <c r="I499" s="377"/>
      <c r="J499" s="377"/>
      <c r="K499" s="377"/>
      <c r="L499" s="377"/>
      <c r="M499" s="377"/>
      <c r="N499" s="377"/>
      <c r="O499" s="377"/>
      <c r="P499" s="377"/>
      <c r="Q499" s="377"/>
      <c r="R499" s="377"/>
    </row>
    <row r="500" spans="1:18" ht="15.6">
      <c r="A500" s="377"/>
      <c r="B500" s="377"/>
      <c r="C500" s="375"/>
      <c r="D500" s="377"/>
      <c r="E500" s="377"/>
      <c r="F500" s="377"/>
      <c r="G500" s="377"/>
      <c r="H500" s="377"/>
      <c r="I500" s="377"/>
      <c r="J500" s="377"/>
      <c r="K500" s="377"/>
      <c r="L500" s="377"/>
      <c r="M500" s="377"/>
      <c r="N500" s="377"/>
      <c r="O500" s="377"/>
      <c r="P500" s="377"/>
      <c r="Q500" s="377"/>
      <c r="R500" s="377"/>
    </row>
    <row r="501" spans="1:18" ht="15.6">
      <c r="A501" s="377"/>
      <c r="B501" s="377"/>
      <c r="C501" s="375"/>
      <c r="D501" s="377"/>
      <c r="E501" s="377"/>
      <c r="F501" s="377"/>
      <c r="G501" s="377"/>
      <c r="H501" s="377"/>
      <c r="I501" s="377"/>
      <c r="J501" s="377"/>
      <c r="K501" s="377"/>
      <c r="L501" s="377"/>
      <c r="M501" s="377"/>
      <c r="N501" s="377"/>
      <c r="O501" s="377"/>
      <c r="P501" s="377"/>
      <c r="Q501" s="377"/>
      <c r="R501" s="377"/>
    </row>
    <row r="502" spans="1:18" ht="15.6">
      <c r="A502" s="377"/>
      <c r="B502" s="377"/>
      <c r="C502" s="375"/>
      <c r="D502" s="377"/>
      <c r="E502" s="377"/>
      <c r="F502" s="377"/>
      <c r="G502" s="377"/>
      <c r="H502" s="377"/>
      <c r="I502" s="377"/>
      <c r="J502" s="377"/>
      <c r="K502" s="377"/>
      <c r="L502" s="377"/>
      <c r="M502" s="377"/>
      <c r="N502" s="377"/>
      <c r="O502" s="377"/>
      <c r="P502" s="377"/>
      <c r="Q502" s="377"/>
      <c r="R502" s="377"/>
    </row>
    <row r="503" spans="1:18" ht="15.6">
      <c r="A503" s="377"/>
      <c r="B503" s="377"/>
      <c r="C503" s="375"/>
      <c r="D503" s="377"/>
      <c r="E503" s="377"/>
      <c r="F503" s="377"/>
      <c r="G503" s="377"/>
      <c r="H503" s="377"/>
      <c r="I503" s="377"/>
      <c r="J503" s="377"/>
      <c r="K503" s="377"/>
      <c r="L503" s="377"/>
      <c r="M503" s="377"/>
      <c r="N503" s="377"/>
      <c r="O503" s="377"/>
      <c r="P503" s="377"/>
      <c r="Q503" s="377"/>
      <c r="R503" s="377"/>
    </row>
    <row r="504" spans="1:18" ht="15.6">
      <c r="A504" s="377"/>
      <c r="B504" s="377"/>
      <c r="C504" s="375"/>
      <c r="D504" s="377"/>
      <c r="E504" s="377"/>
      <c r="F504" s="377"/>
      <c r="G504" s="377"/>
      <c r="H504" s="377"/>
      <c r="I504" s="377"/>
      <c r="J504" s="377"/>
      <c r="K504" s="377"/>
      <c r="L504" s="377"/>
      <c r="M504" s="377"/>
      <c r="N504" s="377"/>
      <c r="O504" s="377"/>
      <c r="P504" s="377"/>
      <c r="Q504" s="377"/>
      <c r="R504" s="377"/>
    </row>
    <row r="505" spans="1:18" ht="15.6">
      <c r="A505" s="377"/>
      <c r="B505" s="377"/>
      <c r="C505" s="375"/>
      <c r="D505" s="377"/>
      <c r="E505" s="377"/>
      <c r="F505" s="377"/>
      <c r="G505" s="377"/>
      <c r="H505" s="377"/>
      <c r="I505" s="377"/>
      <c r="J505" s="377"/>
      <c r="K505" s="377"/>
      <c r="L505" s="377"/>
      <c r="M505" s="377"/>
      <c r="N505" s="377"/>
      <c r="O505" s="377"/>
      <c r="P505" s="377"/>
      <c r="Q505" s="377"/>
      <c r="R505" s="377"/>
    </row>
    <row r="506" spans="1:18" ht="15.6">
      <c r="A506" s="377"/>
      <c r="B506" s="377"/>
      <c r="C506" s="375"/>
      <c r="D506" s="377"/>
      <c r="E506" s="377"/>
      <c r="F506" s="377"/>
      <c r="G506" s="377"/>
      <c r="H506" s="377"/>
      <c r="I506" s="377"/>
      <c r="J506" s="377"/>
      <c r="K506" s="377"/>
      <c r="L506" s="377"/>
      <c r="M506" s="377"/>
      <c r="N506" s="377"/>
      <c r="O506" s="377"/>
      <c r="P506" s="377"/>
      <c r="Q506" s="377"/>
      <c r="R506" s="377"/>
    </row>
    <row r="507" spans="1:18" ht="15.6">
      <c r="A507" s="377"/>
      <c r="B507" s="377"/>
      <c r="C507" s="375"/>
      <c r="D507" s="377"/>
      <c r="E507" s="377"/>
      <c r="F507" s="377"/>
      <c r="G507" s="377"/>
      <c r="H507" s="377"/>
      <c r="I507" s="377"/>
      <c r="J507" s="377"/>
      <c r="K507" s="377"/>
      <c r="L507" s="377"/>
      <c r="M507" s="377"/>
      <c r="N507" s="377"/>
      <c r="O507" s="377"/>
      <c r="P507" s="377"/>
      <c r="Q507" s="377"/>
      <c r="R507" s="377"/>
    </row>
    <row r="508" spans="1:18" ht="15.6">
      <c r="A508" s="377"/>
      <c r="B508" s="377"/>
      <c r="C508" s="375"/>
      <c r="D508" s="377"/>
      <c r="E508" s="377"/>
      <c r="F508" s="377"/>
      <c r="G508" s="377"/>
      <c r="H508" s="377"/>
      <c r="I508" s="377"/>
      <c r="J508" s="377"/>
      <c r="K508" s="377"/>
      <c r="L508" s="377"/>
      <c r="M508" s="377"/>
      <c r="N508" s="377"/>
      <c r="O508" s="377"/>
      <c r="P508" s="377"/>
      <c r="Q508" s="377"/>
      <c r="R508" s="377"/>
    </row>
    <row r="509" spans="1:18" ht="15.6">
      <c r="A509" s="377"/>
      <c r="B509" s="377"/>
      <c r="C509" s="375"/>
      <c r="D509" s="377"/>
      <c r="E509" s="377"/>
      <c r="F509" s="377"/>
      <c r="G509" s="377"/>
      <c r="H509" s="377"/>
      <c r="I509" s="377"/>
      <c r="J509" s="377"/>
      <c r="K509" s="377"/>
      <c r="L509" s="377"/>
      <c r="M509" s="377"/>
      <c r="N509" s="377"/>
      <c r="O509" s="377"/>
      <c r="P509" s="377"/>
      <c r="Q509" s="377"/>
      <c r="R509" s="377"/>
    </row>
    <row r="510" spans="1:18" ht="15.6">
      <c r="A510" s="377"/>
      <c r="B510" s="377"/>
      <c r="C510" s="375"/>
      <c r="D510" s="377"/>
      <c r="E510" s="377"/>
      <c r="F510" s="377"/>
      <c r="G510" s="377"/>
      <c r="H510" s="377"/>
      <c r="I510" s="377"/>
      <c r="J510" s="377"/>
      <c r="K510" s="377"/>
      <c r="L510" s="377"/>
      <c r="M510" s="377"/>
      <c r="N510" s="377"/>
      <c r="O510" s="377"/>
      <c r="P510" s="377"/>
      <c r="Q510" s="377"/>
      <c r="R510" s="377"/>
    </row>
    <row r="511" spans="1:18" ht="15.6">
      <c r="A511" s="377"/>
      <c r="B511" s="377"/>
      <c r="C511" s="375"/>
      <c r="D511" s="377"/>
      <c r="E511" s="377"/>
      <c r="F511" s="377"/>
      <c r="G511" s="377"/>
      <c r="H511" s="377"/>
      <c r="I511" s="377"/>
      <c r="J511" s="377"/>
      <c r="K511" s="377"/>
      <c r="L511" s="377"/>
      <c r="M511" s="377"/>
      <c r="N511" s="377"/>
      <c r="O511" s="377"/>
      <c r="P511" s="377"/>
      <c r="Q511" s="377"/>
      <c r="R511" s="377"/>
    </row>
    <row r="512" spans="1:18" ht="15.6">
      <c r="A512" s="377"/>
      <c r="B512" s="377"/>
      <c r="C512" s="375"/>
      <c r="D512" s="377"/>
      <c r="E512" s="377"/>
      <c r="F512" s="377"/>
      <c r="G512" s="377"/>
      <c r="H512" s="377"/>
      <c r="I512" s="377"/>
      <c r="J512" s="377"/>
      <c r="K512" s="377"/>
      <c r="L512" s="377"/>
      <c r="M512" s="377"/>
      <c r="N512" s="377"/>
      <c r="O512" s="377"/>
      <c r="P512" s="377"/>
      <c r="Q512" s="377"/>
      <c r="R512" s="377"/>
    </row>
    <row r="513" spans="1:18" ht="15.6">
      <c r="A513" s="377"/>
      <c r="B513" s="377"/>
      <c r="C513" s="375"/>
      <c r="D513" s="377"/>
      <c r="E513" s="377"/>
      <c r="F513" s="377"/>
      <c r="G513" s="377"/>
      <c r="H513" s="377"/>
      <c r="I513" s="377"/>
      <c r="J513" s="377"/>
      <c r="K513" s="377"/>
      <c r="L513" s="377"/>
      <c r="M513" s="377"/>
      <c r="N513" s="377"/>
      <c r="O513" s="377"/>
      <c r="P513" s="377"/>
      <c r="Q513" s="377"/>
      <c r="R513" s="377"/>
    </row>
    <row r="514" spans="1:18" ht="15.6">
      <c r="A514" s="377"/>
      <c r="B514" s="377"/>
      <c r="C514" s="375"/>
      <c r="D514" s="377"/>
      <c r="E514" s="377"/>
      <c r="F514" s="377"/>
      <c r="G514" s="377"/>
      <c r="H514" s="377"/>
      <c r="I514" s="377"/>
      <c r="J514" s="377"/>
      <c r="K514" s="377"/>
      <c r="L514" s="377"/>
      <c r="M514" s="377"/>
      <c r="N514" s="377"/>
      <c r="O514" s="377"/>
      <c r="P514" s="377"/>
      <c r="Q514" s="377"/>
      <c r="R514" s="377"/>
    </row>
    <row r="515" spans="1:18" ht="15.6">
      <c r="A515" s="377"/>
      <c r="B515" s="377"/>
      <c r="C515" s="375"/>
      <c r="D515" s="377"/>
      <c r="E515" s="377"/>
      <c r="F515" s="377"/>
      <c r="G515" s="377"/>
      <c r="H515" s="377"/>
      <c r="I515" s="377"/>
      <c r="J515" s="377"/>
      <c r="K515" s="377"/>
      <c r="L515" s="377"/>
      <c r="M515" s="377"/>
      <c r="N515" s="377"/>
      <c r="O515" s="377"/>
      <c r="P515" s="377"/>
      <c r="Q515" s="377"/>
      <c r="R515" s="377"/>
    </row>
    <row r="516" spans="1:18" ht="15.6">
      <c r="A516" s="377"/>
      <c r="B516" s="377"/>
      <c r="C516" s="375"/>
      <c r="D516" s="377"/>
      <c r="E516" s="377"/>
      <c r="F516" s="377"/>
      <c r="G516" s="377"/>
      <c r="H516" s="377"/>
      <c r="I516" s="377"/>
      <c r="J516" s="377"/>
      <c r="K516" s="377"/>
      <c r="L516" s="377"/>
      <c r="M516" s="377"/>
      <c r="N516" s="377"/>
      <c r="O516" s="377"/>
      <c r="P516" s="377"/>
      <c r="Q516" s="377"/>
      <c r="R516" s="377"/>
    </row>
    <row r="517" spans="1:18" ht="15.6">
      <c r="A517" s="377"/>
      <c r="B517" s="377"/>
      <c r="C517" s="375"/>
      <c r="D517" s="377"/>
      <c r="E517" s="377"/>
      <c r="F517" s="377"/>
      <c r="G517" s="377"/>
      <c r="H517" s="377"/>
      <c r="I517" s="377"/>
      <c r="J517" s="377"/>
      <c r="K517" s="377"/>
      <c r="L517" s="377"/>
      <c r="M517" s="377"/>
      <c r="N517" s="377"/>
      <c r="O517" s="377"/>
      <c r="P517" s="377"/>
      <c r="Q517" s="377"/>
      <c r="R517" s="377"/>
    </row>
    <row r="518" spans="1:18" ht="15.6">
      <c r="A518" s="377"/>
      <c r="B518" s="377"/>
      <c r="C518" s="375"/>
      <c r="D518" s="377"/>
      <c r="E518" s="377"/>
      <c r="F518" s="377"/>
      <c r="G518" s="377"/>
      <c r="H518" s="377"/>
      <c r="I518" s="377"/>
      <c r="J518" s="377"/>
      <c r="K518" s="377"/>
      <c r="L518" s="377"/>
      <c r="M518" s="377"/>
      <c r="N518" s="377"/>
      <c r="O518" s="377"/>
      <c r="P518" s="377"/>
      <c r="Q518" s="377"/>
      <c r="R518" s="377"/>
    </row>
    <row r="519" spans="1:18" ht="15.6">
      <c r="A519" s="377"/>
      <c r="B519" s="377"/>
      <c r="C519" s="375"/>
      <c r="D519" s="377"/>
      <c r="E519" s="377"/>
      <c r="F519" s="377"/>
      <c r="G519" s="377"/>
      <c r="H519" s="377"/>
      <c r="I519" s="377"/>
      <c r="J519" s="377"/>
      <c r="K519" s="377"/>
      <c r="L519" s="377"/>
      <c r="M519" s="377"/>
      <c r="N519" s="377"/>
      <c r="O519" s="377"/>
      <c r="P519" s="377"/>
      <c r="Q519" s="377"/>
      <c r="R519" s="377"/>
    </row>
    <row r="520" spans="1:18" ht="15.6">
      <c r="A520" s="377"/>
      <c r="B520" s="377"/>
      <c r="C520" s="375"/>
      <c r="D520" s="377"/>
      <c r="E520" s="377"/>
      <c r="F520" s="377"/>
      <c r="G520" s="377"/>
      <c r="H520" s="377"/>
      <c r="I520" s="377"/>
      <c r="J520" s="377"/>
      <c r="K520" s="377"/>
      <c r="L520" s="377"/>
      <c r="M520" s="377"/>
      <c r="N520" s="377"/>
      <c r="O520" s="377"/>
      <c r="P520" s="377"/>
      <c r="Q520" s="377"/>
      <c r="R520" s="377"/>
    </row>
    <row r="521" spans="1:18" ht="15.6">
      <c r="A521" s="377"/>
      <c r="B521" s="377"/>
      <c r="C521" s="375"/>
      <c r="D521" s="377"/>
      <c r="E521" s="377"/>
      <c r="F521" s="377"/>
      <c r="G521" s="377"/>
      <c r="H521" s="377"/>
      <c r="I521" s="377"/>
      <c r="J521" s="377"/>
      <c r="K521" s="377"/>
      <c r="L521" s="377"/>
      <c r="M521" s="377"/>
      <c r="N521" s="377"/>
      <c r="O521" s="377"/>
      <c r="P521" s="377"/>
      <c r="Q521" s="377"/>
      <c r="R521" s="377"/>
    </row>
    <row r="522" spans="1:18" ht="15.6">
      <c r="A522" s="377"/>
      <c r="B522" s="377"/>
      <c r="C522" s="375"/>
      <c r="D522" s="377"/>
      <c r="E522" s="377"/>
      <c r="F522" s="377"/>
      <c r="G522" s="377"/>
      <c r="H522" s="377"/>
      <c r="I522" s="377"/>
      <c r="J522" s="377"/>
      <c r="K522" s="377"/>
      <c r="L522" s="377"/>
      <c r="M522" s="377"/>
      <c r="N522" s="377"/>
      <c r="O522" s="377"/>
      <c r="P522" s="377"/>
      <c r="Q522" s="377"/>
      <c r="R522" s="377"/>
    </row>
    <row r="523" spans="1:18" ht="15.6">
      <c r="A523" s="377"/>
      <c r="B523" s="377"/>
      <c r="C523" s="375"/>
      <c r="D523" s="377"/>
      <c r="E523" s="377"/>
      <c r="F523" s="377"/>
      <c r="G523" s="377"/>
      <c r="H523" s="377"/>
      <c r="I523" s="377"/>
      <c r="J523" s="377"/>
      <c r="K523" s="377"/>
      <c r="L523" s="377"/>
      <c r="M523" s="377"/>
      <c r="N523" s="377"/>
      <c r="O523" s="377"/>
      <c r="P523" s="377"/>
      <c r="Q523" s="377"/>
      <c r="R523" s="377"/>
    </row>
    <row r="524" spans="1:18" ht="15.6">
      <c r="A524" s="377"/>
      <c r="B524" s="377"/>
      <c r="C524" s="375"/>
      <c r="D524" s="377"/>
      <c r="E524" s="377"/>
      <c r="F524" s="377"/>
      <c r="G524" s="377"/>
      <c r="H524" s="377"/>
      <c r="I524" s="377"/>
      <c r="J524" s="377"/>
      <c r="K524" s="377"/>
      <c r="L524" s="377"/>
      <c r="M524" s="377"/>
      <c r="N524" s="377"/>
      <c r="O524" s="377"/>
      <c r="P524" s="377"/>
      <c r="Q524" s="377"/>
      <c r="R524" s="377"/>
    </row>
    <row r="525" spans="1:18" ht="15.6">
      <c r="A525" s="377"/>
      <c r="B525" s="377"/>
      <c r="C525" s="375"/>
      <c r="D525" s="377"/>
      <c r="E525" s="377"/>
      <c r="F525" s="377"/>
      <c r="G525" s="377"/>
      <c r="H525" s="377"/>
      <c r="I525" s="377"/>
      <c r="J525" s="377"/>
      <c r="K525" s="377"/>
      <c r="L525" s="377"/>
      <c r="M525" s="377"/>
      <c r="N525" s="377"/>
      <c r="O525" s="377"/>
      <c r="P525" s="377"/>
      <c r="Q525" s="377"/>
      <c r="R525" s="377"/>
    </row>
    <row r="526" spans="1:18" ht="15.6">
      <c r="A526" s="377"/>
      <c r="B526" s="377"/>
      <c r="C526" s="375"/>
      <c r="D526" s="377"/>
      <c r="E526" s="377"/>
      <c r="F526" s="377"/>
      <c r="G526" s="377"/>
      <c r="H526" s="377"/>
      <c r="I526" s="377"/>
      <c r="J526" s="377"/>
      <c r="K526" s="377"/>
      <c r="L526" s="377"/>
      <c r="M526" s="377"/>
      <c r="N526" s="377"/>
      <c r="O526" s="377"/>
      <c r="P526" s="377"/>
      <c r="Q526" s="377"/>
      <c r="R526" s="377"/>
    </row>
    <row r="527" spans="1:18" ht="15.6">
      <c r="A527" s="377"/>
      <c r="B527" s="377"/>
      <c r="C527" s="375"/>
      <c r="D527" s="377"/>
      <c r="E527" s="377"/>
      <c r="F527" s="377"/>
      <c r="G527" s="377"/>
      <c r="H527" s="377"/>
      <c r="I527" s="377"/>
      <c r="J527" s="377"/>
      <c r="K527" s="377"/>
      <c r="L527" s="377"/>
      <c r="M527" s="377"/>
      <c r="N527" s="377"/>
      <c r="O527" s="377"/>
      <c r="P527" s="377"/>
      <c r="Q527" s="377"/>
      <c r="R527" s="377"/>
    </row>
    <row r="528" spans="1:18" ht="15.6">
      <c r="A528" s="377"/>
      <c r="B528" s="377"/>
      <c r="C528" s="375"/>
      <c r="D528" s="377"/>
      <c r="E528" s="377"/>
      <c r="F528" s="377"/>
      <c r="G528" s="377"/>
      <c r="H528" s="377"/>
      <c r="I528" s="377"/>
      <c r="J528" s="377"/>
      <c r="K528" s="377"/>
      <c r="L528" s="377"/>
      <c r="M528" s="377"/>
      <c r="N528" s="377"/>
      <c r="O528" s="377"/>
      <c r="P528" s="377"/>
      <c r="Q528" s="377"/>
      <c r="R528" s="377"/>
    </row>
    <row r="529" spans="1:18" ht="15.6">
      <c r="A529" s="377"/>
      <c r="B529" s="377"/>
      <c r="C529" s="375"/>
      <c r="D529" s="377"/>
      <c r="E529" s="377"/>
      <c r="F529" s="377"/>
      <c r="G529" s="377"/>
      <c r="H529" s="377"/>
      <c r="I529" s="377"/>
      <c r="J529" s="377"/>
      <c r="K529" s="377"/>
      <c r="L529" s="377"/>
      <c r="M529" s="377"/>
      <c r="N529" s="377"/>
      <c r="O529" s="377"/>
      <c r="P529" s="377"/>
      <c r="Q529" s="377"/>
      <c r="R529" s="377"/>
    </row>
    <row r="530" spans="1:18" ht="15.6">
      <c r="A530" s="377"/>
      <c r="B530" s="377"/>
      <c r="C530" s="375"/>
      <c r="D530" s="377"/>
      <c r="E530" s="377"/>
      <c r="F530" s="377"/>
      <c r="G530" s="377"/>
      <c r="H530" s="377"/>
      <c r="I530" s="377"/>
      <c r="J530" s="377"/>
      <c r="K530" s="377"/>
      <c r="L530" s="377"/>
      <c r="M530" s="377"/>
      <c r="N530" s="377"/>
      <c r="O530" s="377"/>
      <c r="P530" s="377"/>
      <c r="Q530" s="377"/>
      <c r="R530" s="377"/>
    </row>
    <row r="531" spans="1:18" ht="15.6">
      <c r="A531" s="377"/>
      <c r="B531" s="377"/>
      <c r="C531" s="375"/>
      <c r="D531" s="377"/>
      <c r="E531" s="377"/>
      <c r="F531" s="377"/>
      <c r="G531" s="377"/>
      <c r="H531" s="377"/>
      <c r="I531" s="377"/>
      <c r="J531" s="377"/>
      <c r="K531" s="377"/>
      <c r="L531" s="377"/>
      <c r="M531" s="377"/>
      <c r="N531" s="377"/>
      <c r="O531" s="377"/>
      <c r="P531" s="377"/>
      <c r="Q531" s="377"/>
      <c r="R531" s="377"/>
    </row>
    <row r="532" spans="1:18" ht="15.6">
      <c r="A532" s="377"/>
      <c r="B532" s="377"/>
      <c r="C532" s="375"/>
      <c r="D532" s="377"/>
      <c r="E532" s="377"/>
      <c r="F532" s="377"/>
      <c r="G532" s="377"/>
      <c r="H532" s="377"/>
      <c r="I532" s="377"/>
      <c r="J532" s="377"/>
      <c r="K532" s="377"/>
      <c r="L532" s="377"/>
      <c r="M532" s="377"/>
      <c r="N532" s="377"/>
      <c r="O532" s="377"/>
      <c r="P532" s="377"/>
      <c r="Q532" s="377"/>
      <c r="R532" s="377"/>
    </row>
    <row r="533" spans="1:18" ht="15.6">
      <c r="A533" s="377"/>
      <c r="B533" s="377"/>
      <c r="C533" s="375"/>
      <c r="D533" s="377"/>
      <c r="E533" s="377"/>
      <c r="F533" s="377"/>
      <c r="G533" s="377"/>
      <c r="H533" s="377"/>
      <c r="I533" s="377"/>
      <c r="J533" s="377"/>
      <c r="K533" s="377"/>
      <c r="L533" s="377"/>
      <c r="M533" s="377"/>
      <c r="N533" s="377"/>
      <c r="O533" s="377"/>
      <c r="P533" s="377"/>
      <c r="Q533" s="377"/>
      <c r="R533" s="377"/>
    </row>
    <row r="534" spans="1:18" ht="15.6">
      <c r="A534" s="377"/>
      <c r="B534" s="377"/>
      <c r="C534" s="375"/>
      <c r="D534" s="377"/>
      <c r="E534" s="377"/>
      <c r="F534" s="377"/>
      <c r="G534" s="377"/>
      <c r="H534" s="377"/>
      <c r="I534" s="377"/>
      <c r="J534" s="377"/>
      <c r="K534" s="377"/>
      <c r="L534" s="377"/>
      <c r="M534" s="377"/>
      <c r="N534" s="377"/>
      <c r="O534" s="377"/>
      <c r="P534" s="377"/>
      <c r="Q534" s="377"/>
      <c r="R534" s="377"/>
    </row>
    <row r="535" spans="1:18" ht="15.6">
      <c r="A535" s="377"/>
      <c r="B535" s="377"/>
      <c r="C535" s="375"/>
      <c r="D535" s="377"/>
      <c r="E535" s="377"/>
      <c r="F535" s="377"/>
      <c r="G535" s="377"/>
      <c r="H535" s="377"/>
      <c r="I535" s="377"/>
      <c r="J535" s="377"/>
      <c r="K535" s="377"/>
      <c r="L535" s="377"/>
      <c r="M535" s="377"/>
      <c r="N535" s="377"/>
      <c r="O535" s="377"/>
      <c r="P535" s="377"/>
      <c r="Q535" s="377"/>
      <c r="R535" s="377"/>
    </row>
    <row r="536" spans="1:18" ht="15.6">
      <c r="A536" s="377"/>
      <c r="B536" s="377"/>
      <c r="C536" s="375"/>
      <c r="D536" s="377"/>
      <c r="E536" s="377"/>
      <c r="F536" s="377"/>
      <c r="G536" s="377"/>
      <c r="H536" s="377"/>
      <c r="I536" s="377"/>
      <c r="J536" s="377"/>
      <c r="K536" s="377"/>
      <c r="L536" s="377"/>
      <c r="M536" s="377"/>
      <c r="N536" s="377"/>
      <c r="O536" s="377"/>
      <c r="P536" s="377"/>
      <c r="Q536" s="377"/>
      <c r="R536" s="377"/>
    </row>
    <row r="537" spans="1:18" ht="15.6">
      <c r="A537" s="377"/>
      <c r="B537" s="377"/>
      <c r="C537" s="375"/>
      <c r="D537" s="377"/>
      <c r="E537" s="377"/>
      <c r="F537" s="377"/>
      <c r="G537" s="377"/>
      <c r="H537" s="377"/>
      <c r="I537" s="377"/>
      <c r="J537" s="377"/>
      <c r="K537" s="377"/>
      <c r="L537" s="377"/>
      <c r="M537" s="377"/>
      <c r="N537" s="377"/>
      <c r="O537" s="377"/>
      <c r="P537" s="377"/>
      <c r="Q537" s="377"/>
      <c r="R537" s="377"/>
    </row>
    <row r="538" spans="1:18" ht="15.6">
      <c r="A538" s="377"/>
      <c r="B538" s="377"/>
      <c r="C538" s="375"/>
      <c r="D538" s="377"/>
      <c r="E538" s="377"/>
      <c r="F538" s="377"/>
      <c r="G538" s="377"/>
      <c r="H538" s="377"/>
      <c r="I538" s="377"/>
      <c r="J538" s="377"/>
      <c r="K538" s="377"/>
      <c r="L538" s="377"/>
      <c r="M538" s="377"/>
      <c r="N538" s="377"/>
      <c r="O538" s="377"/>
      <c r="P538" s="377"/>
      <c r="Q538" s="377"/>
      <c r="R538" s="377"/>
    </row>
    <row r="539" spans="1:18" ht="15.6">
      <c r="A539" s="377"/>
      <c r="B539" s="377"/>
      <c r="C539" s="375"/>
      <c r="D539" s="377"/>
      <c r="E539" s="377"/>
      <c r="F539" s="377"/>
      <c r="G539" s="377"/>
      <c r="H539" s="377"/>
      <c r="I539" s="377"/>
      <c r="J539" s="377"/>
      <c r="K539" s="377"/>
      <c r="L539" s="377"/>
      <c r="M539" s="377"/>
      <c r="N539" s="377"/>
      <c r="O539" s="377"/>
      <c r="P539" s="377"/>
      <c r="Q539" s="377"/>
      <c r="R539" s="377"/>
    </row>
    <row r="540" spans="1:18" ht="15.6">
      <c r="A540" s="377"/>
      <c r="B540" s="377"/>
      <c r="C540" s="375"/>
      <c r="D540" s="377"/>
      <c r="E540" s="377"/>
      <c r="F540" s="377"/>
      <c r="G540" s="377"/>
      <c r="H540" s="377"/>
      <c r="I540" s="377"/>
      <c r="J540" s="377"/>
      <c r="K540" s="377"/>
      <c r="L540" s="377"/>
      <c r="M540" s="377"/>
      <c r="N540" s="377"/>
      <c r="O540" s="377"/>
      <c r="P540" s="377"/>
      <c r="Q540" s="377"/>
      <c r="R540" s="377"/>
    </row>
    <row r="541" spans="1:18" ht="15.6">
      <c r="A541" s="377"/>
      <c r="B541" s="377"/>
      <c r="C541" s="375"/>
      <c r="D541" s="377"/>
      <c r="E541" s="377"/>
      <c r="F541" s="377"/>
      <c r="G541" s="377"/>
      <c r="H541" s="377"/>
      <c r="I541" s="377"/>
      <c r="J541" s="377"/>
      <c r="K541" s="377"/>
      <c r="L541" s="377"/>
      <c r="M541" s="377"/>
      <c r="N541" s="377"/>
      <c r="O541" s="377"/>
      <c r="P541" s="377"/>
      <c r="Q541" s="377"/>
      <c r="R541" s="377"/>
    </row>
    <row r="542" spans="1:18" ht="15.6">
      <c r="A542" s="377"/>
      <c r="B542" s="377"/>
      <c r="C542" s="375"/>
      <c r="D542" s="377"/>
      <c r="E542" s="377"/>
      <c r="F542" s="377"/>
      <c r="G542" s="377"/>
      <c r="H542" s="377"/>
      <c r="I542" s="377"/>
      <c r="J542" s="377"/>
      <c r="K542" s="377"/>
      <c r="L542" s="377"/>
      <c r="M542" s="377"/>
      <c r="N542" s="377"/>
      <c r="O542" s="377"/>
      <c r="P542" s="377"/>
      <c r="Q542" s="377"/>
      <c r="R542" s="377"/>
    </row>
    <row r="543" spans="1:18" ht="15.6">
      <c r="A543" s="377"/>
      <c r="B543" s="377"/>
      <c r="C543" s="375"/>
      <c r="D543" s="377"/>
      <c r="E543" s="377"/>
      <c r="F543" s="377"/>
      <c r="G543" s="377"/>
      <c r="H543" s="377"/>
      <c r="I543" s="377"/>
      <c r="J543" s="377"/>
      <c r="K543" s="377"/>
      <c r="L543" s="377"/>
      <c r="M543" s="377"/>
      <c r="N543" s="377"/>
      <c r="O543" s="377"/>
      <c r="P543" s="377"/>
      <c r="Q543" s="377"/>
      <c r="R543" s="377"/>
    </row>
    <row r="544" spans="1:18" ht="15.6">
      <c r="A544" s="377"/>
      <c r="B544" s="377"/>
      <c r="C544" s="375"/>
      <c r="D544" s="377"/>
      <c r="E544" s="377"/>
      <c r="F544" s="377"/>
      <c r="G544" s="377"/>
      <c r="H544" s="377"/>
      <c r="I544" s="377"/>
      <c r="J544" s="377"/>
      <c r="K544" s="377"/>
      <c r="L544" s="377"/>
      <c r="M544" s="377"/>
      <c r="N544" s="377"/>
      <c r="O544" s="377"/>
      <c r="P544" s="377"/>
      <c r="Q544" s="377"/>
      <c r="R544" s="377"/>
    </row>
    <row r="545" spans="1:18" ht="15.6">
      <c r="A545" s="377"/>
      <c r="B545" s="377"/>
      <c r="C545" s="375"/>
      <c r="D545" s="377"/>
      <c r="E545" s="377"/>
      <c r="F545" s="377"/>
      <c r="G545" s="377"/>
      <c r="H545" s="377"/>
      <c r="I545" s="377"/>
      <c r="J545" s="377"/>
      <c r="K545" s="377"/>
      <c r="L545" s="377"/>
      <c r="M545" s="377"/>
      <c r="N545" s="377"/>
      <c r="O545" s="377"/>
      <c r="P545" s="377"/>
      <c r="Q545" s="377"/>
      <c r="R545" s="377"/>
    </row>
    <row r="546" spans="1:18" ht="15.6">
      <c r="A546" s="377"/>
      <c r="B546" s="377"/>
      <c r="C546" s="375"/>
      <c r="D546" s="377"/>
      <c r="E546" s="377"/>
      <c r="F546" s="377"/>
      <c r="G546" s="377"/>
      <c r="H546" s="377"/>
      <c r="I546" s="377"/>
      <c r="J546" s="377"/>
      <c r="K546" s="377"/>
      <c r="L546" s="377"/>
      <c r="M546" s="377"/>
      <c r="N546" s="377"/>
      <c r="O546" s="377"/>
      <c r="P546" s="377"/>
      <c r="Q546" s="377"/>
      <c r="R546" s="377"/>
    </row>
    <row r="547" spans="1:18" ht="15.6">
      <c r="A547" s="377"/>
      <c r="B547" s="377"/>
      <c r="C547" s="375"/>
      <c r="D547" s="377"/>
      <c r="E547" s="377"/>
      <c r="F547" s="377"/>
      <c r="G547" s="377"/>
      <c r="H547" s="377"/>
      <c r="I547" s="377"/>
      <c r="J547" s="377"/>
      <c r="K547" s="377"/>
      <c r="L547" s="377"/>
      <c r="M547" s="377"/>
      <c r="N547" s="377"/>
      <c r="O547" s="377"/>
      <c r="P547" s="377"/>
      <c r="Q547" s="377"/>
      <c r="R547" s="377"/>
    </row>
    <row r="548" spans="1:18" ht="15.6">
      <c r="A548" s="377"/>
      <c r="B548" s="377"/>
      <c r="C548" s="375"/>
      <c r="D548" s="377"/>
      <c r="E548" s="377"/>
      <c r="F548" s="377"/>
      <c r="G548" s="377"/>
      <c r="H548" s="377"/>
      <c r="I548" s="377"/>
      <c r="J548" s="377"/>
      <c r="K548" s="377"/>
      <c r="L548" s="377"/>
      <c r="M548" s="377"/>
      <c r="N548" s="377"/>
      <c r="O548" s="377"/>
      <c r="P548" s="377"/>
      <c r="Q548" s="377"/>
      <c r="R548" s="377"/>
    </row>
    <row r="549" spans="1:18" ht="15.6">
      <c r="A549" s="377"/>
      <c r="B549" s="377"/>
      <c r="C549" s="375"/>
      <c r="D549" s="377"/>
      <c r="E549" s="377"/>
      <c r="F549" s="377"/>
      <c r="G549" s="377"/>
      <c r="H549" s="377"/>
      <c r="I549" s="377"/>
      <c r="J549" s="377"/>
      <c r="K549" s="377"/>
      <c r="L549" s="377"/>
      <c r="M549" s="377"/>
      <c r="N549" s="377"/>
      <c r="O549" s="377"/>
      <c r="P549" s="377"/>
      <c r="Q549" s="377"/>
      <c r="R549" s="377"/>
    </row>
    <row r="550" spans="1:18" ht="15.6">
      <c r="A550" s="377"/>
      <c r="B550" s="377"/>
      <c r="C550" s="375"/>
      <c r="D550" s="377"/>
      <c r="E550" s="377"/>
      <c r="F550" s="377"/>
      <c r="G550" s="377"/>
      <c r="H550" s="377"/>
      <c r="I550" s="377"/>
      <c r="J550" s="377"/>
      <c r="K550" s="377"/>
      <c r="L550" s="377"/>
      <c r="M550" s="377"/>
      <c r="N550" s="377"/>
      <c r="O550" s="377"/>
      <c r="P550" s="377"/>
      <c r="Q550" s="377"/>
      <c r="R550" s="377"/>
    </row>
    <row r="551" spans="1:18" ht="15.6">
      <c r="A551" s="377"/>
      <c r="B551" s="377"/>
      <c r="C551" s="375"/>
      <c r="D551" s="377"/>
      <c r="E551" s="377"/>
      <c r="F551" s="377"/>
      <c r="G551" s="377"/>
      <c r="H551" s="377"/>
      <c r="I551" s="377"/>
      <c r="J551" s="377"/>
      <c r="K551" s="377"/>
      <c r="L551" s="377"/>
      <c r="M551" s="377"/>
      <c r="N551" s="377"/>
      <c r="O551" s="377"/>
      <c r="P551" s="377"/>
      <c r="Q551" s="377"/>
      <c r="R551" s="377"/>
    </row>
    <row r="552" spans="1:18" ht="15.6">
      <c r="A552" s="377"/>
      <c r="B552" s="377"/>
      <c r="C552" s="375"/>
      <c r="D552" s="377"/>
      <c r="E552" s="377"/>
      <c r="F552" s="377"/>
      <c r="G552" s="377"/>
      <c r="H552" s="377"/>
      <c r="I552" s="377"/>
      <c r="J552" s="377"/>
      <c r="K552" s="377"/>
      <c r="L552" s="377"/>
      <c r="M552" s="377"/>
      <c r="N552" s="377"/>
      <c r="O552" s="377"/>
      <c r="P552" s="377"/>
      <c r="Q552" s="377"/>
      <c r="R552" s="377"/>
    </row>
    <row r="553" spans="1:18" ht="15.6">
      <c r="A553" s="377"/>
      <c r="B553" s="377"/>
      <c r="C553" s="375"/>
      <c r="D553" s="377"/>
      <c r="E553" s="377"/>
      <c r="F553" s="377"/>
      <c r="G553" s="377"/>
      <c r="H553" s="377"/>
      <c r="I553" s="377"/>
      <c r="J553" s="377"/>
      <c r="K553" s="377"/>
      <c r="L553" s="377"/>
      <c r="M553" s="377"/>
      <c r="N553" s="377"/>
      <c r="O553" s="377"/>
      <c r="P553" s="377"/>
      <c r="Q553" s="377"/>
      <c r="R553" s="377"/>
    </row>
    <row r="554" spans="1:18" ht="15.6">
      <c r="A554" s="377"/>
      <c r="B554" s="377"/>
      <c r="C554" s="375"/>
      <c r="D554" s="377"/>
      <c r="E554" s="377"/>
      <c r="F554" s="377"/>
      <c r="G554" s="377"/>
      <c r="H554" s="377"/>
      <c r="I554" s="377"/>
      <c r="J554" s="377"/>
      <c r="K554" s="377"/>
      <c r="L554" s="377"/>
      <c r="M554" s="377"/>
      <c r="N554" s="377"/>
      <c r="O554" s="377"/>
      <c r="P554" s="377"/>
      <c r="Q554" s="377"/>
      <c r="R554" s="377"/>
    </row>
    <row r="555" spans="1:18" ht="15.6">
      <c r="A555" s="377"/>
      <c r="B555" s="377"/>
      <c r="C555" s="375"/>
      <c r="D555" s="377"/>
      <c r="E555" s="377"/>
      <c r="F555" s="377"/>
      <c r="G555" s="377"/>
      <c r="H555" s="377"/>
      <c r="I555" s="377"/>
      <c r="J555" s="377"/>
      <c r="K555" s="377"/>
      <c r="L555" s="377"/>
      <c r="M555" s="377"/>
      <c r="N555" s="377"/>
      <c r="O555" s="377"/>
      <c r="P555" s="377"/>
      <c r="Q555" s="377"/>
      <c r="R555" s="377"/>
    </row>
    <row r="556" spans="1:18" ht="15.6">
      <c r="A556" s="377"/>
      <c r="B556" s="377"/>
      <c r="C556" s="375"/>
      <c r="D556" s="377"/>
      <c r="E556" s="377"/>
      <c r="F556" s="377"/>
      <c r="G556" s="377"/>
      <c r="H556" s="377"/>
      <c r="I556" s="377"/>
      <c r="J556" s="377"/>
      <c r="K556" s="377"/>
      <c r="L556" s="377"/>
      <c r="M556" s="377"/>
      <c r="N556" s="377"/>
      <c r="O556" s="377"/>
      <c r="P556" s="377"/>
      <c r="Q556" s="377"/>
      <c r="R556" s="377"/>
    </row>
    <row r="557" spans="1:18" ht="15.6">
      <c r="A557" s="377"/>
      <c r="B557" s="377"/>
      <c r="C557" s="375"/>
      <c r="D557" s="377"/>
      <c r="E557" s="377"/>
      <c r="F557" s="377"/>
      <c r="G557" s="377"/>
      <c r="H557" s="377"/>
      <c r="I557" s="377"/>
      <c r="J557" s="377"/>
      <c r="K557" s="377"/>
      <c r="L557" s="377"/>
      <c r="M557" s="377"/>
      <c r="N557" s="377"/>
      <c r="O557" s="377"/>
      <c r="P557" s="377"/>
      <c r="Q557" s="377"/>
      <c r="R557" s="377"/>
    </row>
    <row r="558" spans="1:18" ht="15.6">
      <c r="A558" s="377"/>
      <c r="B558" s="377"/>
      <c r="C558" s="375"/>
      <c r="D558" s="377"/>
      <c r="E558" s="377"/>
      <c r="F558" s="377"/>
      <c r="G558" s="377"/>
      <c r="H558" s="377"/>
      <c r="I558" s="377"/>
      <c r="J558" s="377"/>
      <c r="K558" s="377"/>
      <c r="L558" s="377"/>
      <c r="M558" s="377"/>
      <c r="N558" s="377"/>
      <c r="O558" s="377"/>
      <c r="P558" s="377"/>
      <c r="Q558" s="377"/>
      <c r="R558" s="377"/>
    </row>
    <row r="559" spans="1:18" ht="15.6">
      <c r="A559" s="377"/>
      <c r="B559" s="377"/>
      <c r="C559" s="375"/>
      <c r="D559" s="377"/>
      <c r="E559" s="377"/>
      <c r="F559" s="377"/>
      <c r="G559" s="377"/>
      <c r="H559" s="377"/>
      <c r="I559" s="377"/>
      <c r="J559" s="377"/>
      <c r="K559" s="377"/>
      <c r="L559" s="377"/>
      <c r="M559" s="377"/>
      <c r="N559" s="377"/>
      <c r="O559" s="377"/>
      <c r="P559" s="377"/>
      <c r="Q559" s="377"/>
      <c r="R559" s="377"/>
    </row>
    <row r="560" spans="1:18" ht="15.6">
      <c r="A560" s="377"/>
      <c r="B560" s="377"/>
      <c r="C560" s="375"/>
      <c r="D560" s="377"/>
      <c r="E560" s="377"/>
      <c r="F560" s="377"/>
      <c r="G560" s="377"/>
      <c r="H560" s="377"/>
      <c r="I560" s="377"/>
      <c r="J560" s="377"/>
      <c r="K560" s="377"/>
      <c r="L560" s="377"/>
      <c r="M560" s="377"/>
      <c r="N560" s="377"/>
      <c r="O560" s="377"/>
      <c r="P560" s="377"/>
      <c r="Q560" s="377"/>
      <c r="R560" s="377"/>
    </row>
    <row r="561" spans="1:18" ht="15.6">
      <c r="A561" s="377"/>
      <c r="B561" s="377"/>
      <c r="C561" s="375"/>
      <c r="D561" s="377"/>
      <c r="E561" s="377"/>
      <c r="F561" s="377"/>
      <c r="G561" s="377"/>
      <c r="H561" s="377"/>
      <c r="I561" s="377"/>
      <c r="J561" s="377"/>
      <c r="K561" s="377"/>
      <c r="L561" s="377"/>
      <c r="M561" s="377"/>
      <c r="N561" s="377"/>
      <c r="O561" s="377"/>
      <c r="P561" s="377"/>
      <c r="Q561" s="377"/>
      <c r="R561" s="377"/>
    </row>
    <row r="562" spans="1:18" ht="15.6">
      <c r="A562" s="377"/>
      <c r="B562" s="377"/>
      <c r="C562" s="375"/>
      <c r="D562" s="377"/>
      <c r="E562" s="377"/>
      <c r="F562" s="377"/>
      <c r="G562" s="377"/>
      <c r="H562" s="377"/>
      <c r="I562" s="377"/>
      <c r="J562" s="377"/>
      <c r="K562" s="377"/>
      <c r="L562" s="377"/>
      <c r="M562" s="377"/>
      <c r="N562" s="377"/>
      <c r="O562" s="377"/>
      <c r="P562" s="377"/>
      <c r="Q562" s="377"/>
      <c r="R562" s="377"/>
    </row>
    <row r="563" spans="1:18" ht="15.6">
      <c r="A563" s="377"/>
      <c r="B563" s="377"/>
      <c r="C563" s="375"/>
      <c r="D563" s="377"/>
      <c r="E563" s="377"/>
      <c r="F563" s="377"/>
      <c r="G563" s="377"/>
      <c r="H563" s="377"/>
      <c r="I563" s="377"/>
      <c r="J563" s="377"/>
      <c r="K563" s="377"/>
      <c r="L563" s="377"/>
      <c r="M563" s="377"/>
      <c r="N563" s="377"/>
      <c r="O563" s="377"/>
      <c r="P563" s="377"/>
      <c r="Q563" s="377"/>
      <c r="R563" s="377"/>
    </row>
    <row r="564" spans="1:18" ht="15.6">
      <c r="A564" s="377"/>
      <c r="B564" s="377"/>
      <c r="C564" s="375"/>
      <c r="D564" s="377"/>
      <c r="E564" s="377"/>
      <c r="F564" s="377"/>
      <c r="G564" s="377"/>
      <c r="H564" s="377"/>
      <c r="I564" s="377"/>
      <c r="J564" s="377"/>
      <c r="K564" s="377"/>
      <c r="L564" s="377"/>
      <c r="M564" s="377"/>
      <c r="N564" s="377"/>
      <c r="O564" s="377"/>
      <c r="P564" s="377"/>
      <c r="Q564" s="377"/>
      <c r="R564" s="377"/>
    </row>
    <row r="565" spans="1:18" ht="15.6">
      <c r="A565" s="377"/>
      <c r="B565" s="377"/>
      <c r="C565" s="375"/>
      <c r="D565" s="377"/>
      <c r="E565" s="377"/>
      <c r="F565" s="377"/>
      <c r="G565" s="377"/>
      <c r="H565" s="377"/>
      <c r="I565" s="377"/>
      <c r="J565" s="377"/>
      <c r="K565" s="377"/>
      <c r="L565" s="377"/>
      <c r="M565" s="377"/>
      <c r="N565" s="377"/>
      <c r="O565" s="377"/>
      <c r="P565" s="377"/>
      <c r="Q565" s="377"/>
      <c r="R565" s="377"/>
    </row>
    <row r="566" spans="1:18" ht="15.6">
      <c r="A566" s="377"/>
      <c r="B566" s="377"/>
      <c r="C566" s="375"/>
      <c r="D566" s="377"/>
      <c r="E566" s="377"/>
      <c r="F566" s="377"/>
      <c r="G566" s="377"/>
      <c r="H566" s="377"/>
      <c r="I566" s="377"/>
      <c r="J566" s="377"/>
      <c r="K566" s="377"/>
      <c r="L566" s="377"/>
      <c r="M566" s="377"/>
      <c r="N566" s="377"/>
      <c r="O566" s="377"/>
      <c r="P566" s="377"/>
      <c r="Q566" s="377"/>
      <c r="R566" s="377"/>
    </row>
    <row r="567" spans="1:18" ht="15.6">
      <c r="A567" s="377"/>
      <c r="B567" s="377"/>
      <c r="C567" s="375"/>
      <c r="D567" s="377"/>
      <c r="E567" s="377"/>
      <c r="F567" s="377"/>
      <c r="G567" s="377"/>
      <c r="H567" s="377"/>
      <c r="I567" s="377"/>
      <c r="J567" s="377"/>
      <c r="K567" s="377"/>
      <c r="L567" s="377"/>
      <c r="M567" s="377"/>
      <c r="N567" s="377"/>
      <c r="O567" s="377"/>
      <c r="P567" s="377"/>
      <c r="Q567" s="377"/>
      <c r="R567" s="377"/>
    </row>
    <row r="568" spans="1:18" ht="15.6">
      <c r="A568" s="377"/>
      <c r="B568" s="377"/>
      <c r="C568" s="375"/>
      <c r="D568" s="377"/>
      <c r="E568" s="377"/>
      <c r="F568" s="377"/>
      <c r="G568" s="377"/>
      <c r="H568" s="377"/>
      <c r="I568" s="377"/>
      <c r="J568" s="377"/>
      <c r="K568" s="377"/>
      <c r="L568" s="377"/>
      <c r="M568" s="377"/>
      <c r="N568" s="377"/>
      <c r="O568" s="377"/>
      <c r="P568" s="377"/>
      <c r="Q568" s="377"/>
      <c r="R568" s="377"/>
    </row>
    <row r="569" spans="1:18" ht="15.6">
      <c r="A569" s="377"/>
      <c r="B569" s="377"/>
      <c r="C569" s="375"/>
      <c r="D569" s="377"/>
      <c r="E569" s="377"/>
      <c r="F569" s="377"/>
      <c r="G569" s="377"/>
      <c r="H569" s="377"/>
      <c r="I569" s="377"/>
      <c r="J569" s="377"/>
      <c r="K569" s="377"/>
      <c r="L569" s="377"/>
      <c r="M569" s="377"/>
      <c r="N569" s="377"/>
      <c r="O569" s="377"/>
      <c r="P569" s="377"/>
      <c r="Q569" s="377"/>
      <c r="R569" s="377"/>
    </row>
    <row r="570" spans="1:18" ht="15.6">
      <c r="A570" s="377"/>
      <c r="B570" s="377"/>
      <c r="C570" s="375"/>
      <c r="D570" s="377"/>
      <c r="E570" s="377"/>
      <c r="F570" s="377"/>
      <c r="G570" s="377"/>
      <c r="H570" s="377"/>
      <c r="I570" s="377"/>
      <c r="J570" s="377"/>
      <c r="K570" s="377"/>
      <c r="L570" s="377"/>
      <c r="M570" s="377"/>
      <c r="N570" s="377"/>
      <c r="O570" s="377"/>
      <c r="P570" s="377"/>
      <c r="Q570" s="377"/>
      <c r="R570" s="377"/>
    </row>
    <row r="571" spans="1:18" ht="15.6">
      <c r="A571" s="377"/>
      <c r="B571" s="377"/>
      <c r="C571" s="375"/>
      <c r="D571" s="377"/>
      <c r="E571" s="377"/>
      <c r="F571" s="377"/>
      <c r="G571" s="377"/>
      <c r="H571" s="377"/>
      <c r="I571" s="377"/>
      <c r="J571" s="377"/>
      <c r="K571" s="377"/>
      <c r="L571" s="377"/>
      <c r="M571" s="377"/>
      <c r="N571" s="377"/>
      <c r="O571" s="377"/>
      <c r="P571" s="377"/>
      <c r="Q571" s="377"/>
      <c r="R571" s="377"/>
    </row>
    <row r="572" spans="1:18" ht="15.6">
      <c r="A572" s="377"/>
      <c r="B572" s="377"/>
      <c r="C572" s="375"/>
      <c r="D572" s="377"/>
      <c r="E572" s="377"/>
      <c r="F572" s="377"/>
      <c r="G572" s="377"/>
      <c r="H572" s="377"/>
      <c r="I572" s="377"/>
      <c r="J572" s="377"/>
      <c r="K572" s="377"/>
      <c r="L572" s="377"/>
      <c r="M572" s="377"/>
      <c r="N572" s="377"/>
      <c r="O572" s="377"/>
      <c r="P572" s="377"/>
      <c r="Q572" s="377"/>
      <c r="R572" s="377"/>
    </row>
    <row r="573" spans="1:18" ht="15.6">
      <c r="A573" s="377"/>
      <c r="B573" s="377"/>
      <c r="C573" s="375"/>
      <c r="D573" s="377"/>
      <c r="E573" s="377"/>
      <c r="F573" s="377"/>
      <c r="G573" s="377"/>
      <c r="H573" s="377"/>
      <c r="I573" s="377"/>
      <c r="J573" s="377"/>
      <c r="K573" s="377"/>
      <c r="L573" s="377"/>
      <c r="M573" s="377"/>
      <c r="N573" s="377"/>
      <c r="O573" s="377"/>
      <c r="P573" s="377"/>
      <c r="Q573" s="377"/>
      <c r="R573" s="377"/>
    </row>
    <row r="574" spans="1:18" ht="15.6">
      <c r="A574" s="377"/>
      <c r="B574" s="377"/>
      <c r="C574" s="375"/>
      <c r="D574" s="377"/>
      <c r="E574" s="377"/>
      <c r="F574" s="377"/>
      <c r="G574" s="377"/>
      <c r="H574" s="377"/>
      <c r="I574" s="377"/>
      <c r="J574" s="377"/>
      <c r="K574" s="377"/>
      <c r="L574" s="377"/>
      <c r="M574" s="377"/>
      <c r="N574" s="377"/>
      <c r="O574" s="377"/>
      <c r="P574" s="377"/>
      <c r="Q574" s="377"/>
      <c r="R574" s="377"/>
    </row>
    <row r="575" spans="1:18" ht="15.6">
      <c r="A575" s="377"/>
      <c r="B575" s="377"/>
      <c r="C575" s="375"/>
      <c r="D575" s="377"/>
      <c r="E575" s="377"/>
      <c r="F575" s="377"/>
      <c r="G575" s="377"/>
      <c r="H575" s="377"/>
      <c r="I575" s="377"/>
      <c r="J575" s="377"/>
      <c r="K575" s="377"/>
      <c r="L575" s="377"/>
      <c r="M575" s="377"/>
      <c r="N575" s="377"/>
      <c r="O575" s="377"/>
      <c r="P575" s="377"/>
      <c r="Q575" s="377"/>
      <c r="R575" s="377"/>
    </row>
    <row r="576" spans="1:18" ht="15.6">
      <c r="A576" s="377"/>
      <c r="B576" s="377"/>
      <c r="C576" s="375"/>
      <c r="D576" s="377"/>
      <c r="E576" s="377"/>
      <c r="F576" s="377"/>
      <c r="G576" s="377"/>
      <c r="H576" s="377"/>
      <c r="I576" s="377"/>
      <c r="J576" s="377"/>
      <c r="K576" s="377"/>
      <c r="L576" s="377"/>
      <c r="M576" s="377"/>
      <c r="N576" s="377"/>
      <c r="O576" s="377"/>
      <c r="P576" s="377"/>
      <c r="Q576" s="377"/>
      <c r="R576" s="377"/>
    </row>
    <row r="577" spans="1:18" ht="15.6">
      <c r="A577" s="377"/>
      <c r="B577" s="377"/>
      <c r="C577" s="375"/>
      <c r="D577" s="377"/>
      <c r="E577" s="377"/>
      <c r="F577" s="377"/>
      <c r="G577" s="377"/>
      <c r="H577" s="377"/>
      <c r="I577" s="377"/>
      <c r="J577" s="377"/>
      <c r="K577" s="377"/>
      <c r="L577" s="377"/>
      <c r="M577" s="377"/>
      <c r="N577" s="377"/>
      <c r="O577" s="377"/>
      <c r="P577" s="377"/>
      <c r="Q577" s="377"/>
      <c r="R577" s="377"/>
    </row>
    <row r="578" spans="1:18" ht="15.6">
      <c r="A578" s="377"/>
      <c r="B578" s="377"/>
      <c r="C578" s="375"/>
      <c r="D578" s="377"/>
      <c r="E578" s="377"/>
      <c r="F578" s="377"/>
      <c r="G578" s="377"/>
      <c r="H578" s="377"/>
      <c r="I578" s="377"/>
      <c r="J578" s="377"/>
      <c r="K578" s="377"/>
      <c r="L578" s="377"/>
      <c r="M578" s="377"/>
      <c r="N578" s="377"/>
      <c r="O578" s="377"/>
      <c r="P578" s="377"/>
      <c r="Q578" s="377"/>
      <c r="R578" s="377"/>
    </row>
    <row r="579" spans="1:18" ht="15.6">
      <c r="A579" s="377"/>
      <c r="B579" s="377"/>
      <c r="C579" s="375"/>
      <c r="D579" s="377"/>
      <c r="E579" s="377"/>
      <c r="F579" s="377"/>
      <c r="G579" s="377"/>
      <c r="H579" s="377"/>
      <c r="I579" s="377"/>
      <c r="J579" s="377"/>
      <c r="K579" s="377"/>
      <c r="L579" s="377"/>
      <c r="M579" s="377"/>
      <c r="N579" s="377"/>
      <c r="O579" s="377"/>
      <c r="P579" s="377"/>
      <c r="Q579" s="377"/>
      <c r="R579" s="377"/>
    </row>
    <row r="580" spans="1:18" ht="15.6">
      <c r="A580" s="377"/>
      <c r="B580" s="377"/>
      <c r="C580" s="375"/>
      <c r="D580" s="377"/>
      <c r="E580" s="377"/>
      <c r="F580" s="377"/>
      <c r="G580" s="377"/>
      <c r="H580" s="377"/>
      <c r="I580" s="377"/>
      <c r="J580" s="377"/>
      <c r="K580" s="377"/>
      <c r="L580" s="377"/>
      <c r="M580" s="377"/>
      <c r="N580" s="377"/>
      <c r="O580" s="377"/>
      <c r="P580" s="377"/>
      <c r="Q580" s="377"/>
      <c r="R580" s="377"/>
    </row>
    <row r="581" spans="1:18" ht="15.6">
      <c r="A581" s="377"/>
      <c r="B581" s="377"/>
      <c r="C581" s="375"/>
      <c r="D581" s="377"/>
      <c r="E581" s="377"/>
      <c r="F581" s="377"/>
      <c r="G581" s="377"/>
      <c r="H581" s="377"/>
      <c r="I581" s="377"/>
      <c r="J581" s="377"/>
      <c r="K581" s="377"/>
      <c r="L581" s="377"/>
      <c r="M581" s="377"/>
      <c r="N581" s="377"/>
      <c r="O581" s="377"/>
      <c r="P581" s="377"/>
      <c r="Q581" s="377"/>
      <c r="R581" s="377"/>
    </row>
    <row r="582" spans="1:18" ht="15.6">
      <c r="A582" s="377"/>
      <c r="B582" s="377"/>
      <c r="C582" s="375"/>
      <c r="D582" s="377"/>
      <c r="E582" s="377"/>
      <c r="F582" s="377"/>
      <c r="G582" s="377"/>
      <c r="H582" s="377"/>
      <c r="I582" s="377"/>
      <c r="J582" s="377"/>
      <c r="K582" s="377"/>
      <c r="L582" s="377"/>
      <c r="M582" s="377"/>
      <c r="N582" s="377"/>
      <c r="O582" s="377"/>
      <c r="P582" s="377"/>
      <c r="Q582" s="377"/>
      <c r="R582" s="377"/>
    </row>
    <row r="583" spans="1:18" ht="15.6">
      <c r="A583" s="377"/>
      <c r="B583" s="377"/>
      <c r="C583" s="375"/>
      <c r="D583" s="377"/>
      <c r="E583" s="377"/>
      <c r="F583" s="377"/>
      <c r="G583" s="377"/>
      <c r="H583" s="377"/>
      <c r="I583" s="377"/>
      <c r="J583" s="377"/>
      <c r="K583" s="377"/>
      <c r="L583" s="377"/>
      <c r="M583" s="377"/>
      <c r="N583" s="377"/>
      <c r="O583" s="377"/>
      <c r="P583" s="377"/>
      <c r="Q583" s="377"/>
      <c r="R583" s="377"/>
    </row>
    <row r="584" spans="1:18" ht="15.6">
      <c r="A584" s="377"/>
      <c r="B584" s="377"/>
      <c r="C584" s="375"/>
      <c r="D584" s="377"/>
      <c r="E584" s="377"/>
      <c r="F584" s="377"/>
      <c r="G584" s="377"/>
      <c r="H584" s="377"/>
      <c r="I584" s="377"/>
      <c r="J584" s="377"/>
      <c r="K584" s="377"/>
      <c r="L584" s="377"/>
      <c r="M584" s="377"/>
      <c r="N584" s="377"/>
      <c r="O584" s="377"/>
      <c r="P584" s="377"/>
      <c r="Q584" s="377"/>
      <c r="R584" s="377"/>
    </row>
    <row r="585" spans="1:18" ht="15.6">
      <c r="A585" s="377"/>
      <c r="B585" s="377"/>
      <c r="C585" s="375"/>
      <c r="D585" s="377"/>
      <c r="E585" s="377"/>
      <c r="F585" s="377"/>
      <c r="G585" s="377"/>
      <c r="H585" s="377"/>
      <c r="I585" s="377"/>
      <c r="J585" s="377"/>
      <c r="K585" s="377"/>
      <c r="L585" s="377"/>
      <c r="M585" s="377"/>
      <c r="N585" s="377"/>
      <c r="O585" s="377"/>
      <c r="P585" s="377"/>
      <c r="Q585" s="377"/>
      <c r="R585" s="377"/>
    </row>
    <row r="586" spans="1:18" ht="15.6">
      <c r="A586" s="377"/>
      <c r="B586" s="377"/>
      <c r="C586" s="375"/>
      <c r="D586" s="377"/>
      <c r="E586" s="377"/>
      <c r="F586" s="377"/>
      <c r="G586" s="377"/>
      <c r="H586" s="377"/>
      <c r="I586" s="377"/>
      <c r="J586" s="377"/>
      <c r="K586" s="377"/>
      <c r="L586" s="377"/>
      <c r="M586" s="377"/>
      <c r="N586" s="377"/>
      <c r="O586" s="377"/>
      <c r="P586" s="377"/>
      <c r="Q586" s="377"/>
      <c r="R586" s="377"/>
    </row>
    <row r="587" spans="1:18" ht="15.6">
      <c r="A587" s="377"/>
      <c r="B587" s="377"/>
      <c r="C587" s="375"/>
      <c r="D587" s="377"/>
      <c r="E587" s="377"/>
      <c r="F587" s="377"/>
      <c r="G587" s="377"/>
      <c r="H587" s="377"/>
      <c r="I587" s="377"/>
      <c r="J587" s="377"/>
      <c r="K587" s="377"/>
      <c r="L587" s="377"/>
      <c r="M587" s="377"/>
      <c r="N587" s="377"/>
      <c r="O587" s="377"/>
      <c r="P587" s="377"/>
      <c r="Q587" s="377"/>
      <c r="R587" s="377"/>
    </row>
    <row r="588" spans="1:18" ht="15.6">
      <c r="A588" s="377"/>
      <c r="B588" s="377"/>
      <c r="C588" s="375"/>
      <c r="D588" s="377"/>
      <c r="E588" s="377"/>
      <c r="F588" s="377"/>
      <c r="G588" s="377"/>
      <c r="H588" s="377"/>
      <c r="I588" s="377"/>
      <c r="J588" s="377"/>
      <c r="K588" s="377"/>
      <c r="L588" s="377"/>
      <c r="M588" s="377"/>
      <c r="N588" s="377"/>
      <c r="O588" s="377"/>
      <c r="P588" s="377"/>
      <c r="Q588" s="377"/>
      <c r="R588" s="377"/>
    </row>
    <row r="589" spans="1:18" ht="15.6">
      <c r="A589" s="377"/>
      <c r="B589" s="377"/>
      <c r="C589" s="375"/>
      <c r="D589" s="377"/>
      <c r="E589" s="377"/>
      <c r="F589" s="377"/>
      <c r="G589" s="377"/>
      <c r="H589" s="377"/>
      <c r="I589" s="377"/>
      <c r="J589" s="377"/>
      <c r="K589" s="377"/>
      <c r="L589" s="377"/>
      <c r="M589" s="377"/>
      <c r="N589" s="377"/>
      <c r="O589" s="377"/>
      <c r="P589" s="377"/>
      <c r="Q589" s="377"/>
      <c r="R589" s="377"/>
    </row>
    <row r="590" spans="1:18" ht="15.6">
      <c r="A590" s="377"/>
      <c r="B590" s="377"/>
      <c r="C590" s="375"/>
      <c r="D590" s="377"/>
      <c r="E590" s="377"/>
      <c r="F590" s="377"/>
      <c r="G590" s="377"/>
      <c r="H590" s="377"/>
      <c r="I590" s="377"/>
      <c r="J590" s="377"/>
      <c r="K590" s="377"/>
      <c r="L590" s="377"/>
      <c r="M590" s="377"/>
      <c r="N590" s="377"/>
      <c r="O590" s="377"/>
      <c r="P590" s="377"/>
      <c r="Q590" s="377"/>
      <c r="R590" s="377"/>
    </row>
    <row r="591" spans="1:18" ht="15.6">
      <c r="A591" s="377"/>
      <c r="B591" s="377"/>
      <c r="C591" s="375"/>
      <c r="D591" s="377"/>
      <c r="E591" s="377"/>
      <c r="F591" s="377"/>
      <c r="G591" s="377"/>
      <c r="H591" s="377"/>
      <c r="I591" s="377"/>
      <c r="J591" s="377"/>
      <c r="K591" s="377"/>
      <c r="L591" s="377"/>
      <c r="M591" s="377"/>
      <c r="N591" s="377"/>
      <c r="O591" s="377"/>
      <c r="P591" s="377"/>
      <c r="Q591" s="377"/>
      <c r="R591" s="377"/>
    </row>
    <row r="592" spans="1:18" ht="15.6">
      <c r="A592" s="377"/>
      <c r="B592" s="377"/>
      <c r="C592" s="375"/>
      <c r="D592" s="377"/>
      <c r="E592" s="377"/>
      <c r="F592" s="377"/>
      <c r="G592" s="377"/>
      <c r="H592" s="377"/>
      <c r="I592" s="377"/>
      <c r="J592" s="377"/>
      <c r="K592" s="377"/>
      <c r="L592" s="377"/>
      <c r="M592" s="377"/>
      <c r="N592" s="377"/>
      <c r="O592" s="377"/>
      <c r="P592" s="377"/>
      <c r="Q592" s="377"/>
      <c r="R592" s="377"/>
    </row>
    <row r="593" spans="1:18" ht="15.6">
      <c r="A593" s="377"/>
      <c r="B593" s="377"/>
      <c r="C593" s="375"/>
      <c r="D593" s="377"/>
      <c r="E593" s="377"/>
      <c r="F593" s="377"/>
      <c r="G593" s="377"/>
      <c r="H593" s="377"/>
      <c r="I593" s="377"/>
      <c r="J593" s="377"/>
      <c r="K593" s="377"/>
      <c r="L593" s="377"/>
      <c r="M593" s="377"/>
      <c r="N593" s="377"/>
      <c r="O593" s="377"/>
      <c r="P593" s="377"/>
      <c r="Q593" s="377"/>
      <c r="R593" s="377"/>
    </row>
    <row r="594" spans="1:18" ht="15.6">
      <c r="A594" s="377"/>
      <c r="B594" s="377"/>
      <c r="C594" s="375"/>
      <c r="D594" s="377"/>
      <c r="E594" s="377"/>
      <c r="F594" s="377"/>
      <c r="G594" s="377"/>
      <c r="H594" s="377"/>
      <c r="I594" s="377"/>
      <c r="J594" s="377"/>
      <c r="K594" s="377"/>
      <c r="L594" s="377"/>
      <c r="M594" s="377"/>
      <c r="N594" s="377"/>
      <c r="O594" s="377"/>
      <c r="P594" s="377"/>
      <c r="Q594" s="377"/>
      <c r="R594" s="377"/>
    </row>
    <row r="595" spans="1:18" ht="15.6">
      <c r="A595" s="377"/>
      <c r="B595" s="377"/>
      <c r="C595" s="375"/>
      <c r="D595" s="377"/>
      <c r="E595" s="377"/>
      <c r="F595" s="377"/>
      <c r="G595" s="377"/>
      <c r="H595" s="377"/>
      <c r="I595" s="377"/>
      <c r="J595" s="377"/>
      <c r="K595" s="377"/>
      <c r="L595" s="377"/>
      <c r="M595" s="377"/>
      <c r="N595" s="377"/>
      <c r="O595" s="377"/>
      <c r="P595" s="377"/>
      <c r="Q595" s="377"/>
      <c r="R595" s="377"/>
    </row>
    <row r="596" spans="1:18" ht="15.6">
      <c r="A596" s="377"/>
      <c r="B596" s="377"/>
      <c r="C596" s="375"/>
      <c r="D596" s="377"/>
      <c r="E596" s="377"/>
      <c r="F596" s="377"/>
      <c r="G596" s="377"/>
      <c r="H596" s="377"/>
      <c r="I596" s="377"/>
      <c r="J596" s="377"/>
      <c r="K596" s="377"/>
      <c r="L596" s="377"/>
      <c r="M596" s="377"/>
      <c r="N596" s="377"/>
      <c r="O596" s="377"/>
      <c r="P596" s="377"/>
      <c r="Q596" s="377"/>
      <c r="R596" s="377"/>
    </row>
    <row r="597" spans="1:18" ht="15.6">
      <c r="A597" s="377"/>
      <c r="B597" s="377"/>
      <c r="C597" s="375"/>
      <c r="D597" s="377"/>
      <c r="E597" s="377"/>
      <c r="F597" s="377"/>
      <c r="G597" s="377"/>
      <c r="H597" s="377"/>
      <c r="I597" s="377"/>
      <c r="J597" s="377"/>
      <c r="K597" s="377"/>
      <c r="L597" s="377"/>
      <c r="M597" s="377"/>
      <c r="N597" s="377"/>
      <c r="O597" s="377"/>
      <c r="P597" s="377"/>
      <c r="Q597" s="377"/>
      <c r="R597" s="377"/>
    </row>
    <row r="598" spans="1:18" ht="15.6">
      <c r="A598" s="377"/>
      <c r="B598" s="377"/>
      <c r="C598" s="375"/>
      <c r="D598" s="377"/>
      <c r="E598" s="377"/>
      <c r="F598" s="377"/>
      <c r="G598" s="377"/>
      <c r="H598" s="377"/>
      <c r="I598" s="377"/>
      <c r="J598" s="377"/>
      <c r="K598" s="377"/>
      <c r="L598" s="377"/>
      <c r="M598" s="377"/>
      <c r="N598" s="377"/>
      <c r="O598" s="377"/>
      <c r="P598" s="377"/>
      <c r="Q598" s="377"/>
      <c r="R598" s="377"/>
    </row>
    <row r="599" spans="1:18" ht="15.6">
      <c r="A599" s="377"/>
      <c r="B599" s="377"/>
      <c r="C599" s="375"/>
      <c r="D599" s="377"/>
      <c r="E599" s="377"/>
      <c r="F599" s="377"/>
      <c r="G599" s="377"/>
      <c r="H599" s="377"/>
      <c r="I599" s="377"/>
      <c r="J599" s="377"/>
      <c r="K599" s="377"/>
      <c r="L599" s="377"/>
      <c r="M599" s="377"/>
      <c r="N599" s="377"/>
      <c r="O599" s="377"/>
      <c r="P599" s="377"/>
      <c r="Q599" s="377"/>
      <c r="R599" s="377"/>
    </row>
    <row r="600" spans="1:18" ht="15.6">
      <c r="A600" s="377"/>
      <c r="B600" s="377"/>
      <c r="C600" s="375"/>
      <c r="D600" s="377"/>
      <c r="E600" s="377"/>
      <c r="F600" s="377"/>
      <c r="G600" s="377"/>
      <c r="H600" s="377"/>
      <c r="I600" s="377"/>
      <c r="J600" s="377"/>
      <c r="K600" s="377"/>
      <c r="L600" s="377"/>
      <c r="M600" s="377"/>
      <c r="N600" s="377"/>
      <c r="O600" s="377"/>
      <c r="P600" s="377"/>
      <c r="Q600" s="377"/>
      <c r="R600" s="377"/>
    </row>
    <row r="601" spans="1:18" ht="15.6">
      <c r="A601" s="377"/>
      <c r="B601" s="377"/>
      <c r="C601" s="375"/>
      <c r="D601" s="377"/>
      <c r="E601" s="377"/>
      <c r="F601" s="377"/>
      <c r="G601" s="377"/>
      <c r="H601" s="377"/>
      <c r="I601" s="377"/>
      <c r="J601" s="377"/>
      <c r="K601" s="377"/>
      <c r="L601" s="377"/>
      <c r="M601" s="377"/>
      <c r="N601" s="377"/>
      <c r="O601" s="377"/>
      <c r="P601" s="377"/>
      <c r="Q601" s="377"/>
      <c r="R601" s="377"/>
    </row>
    <row r="602" spans="1:18" ht="15.6">
      <c r="A602" s="377"/>
      <c r="B602" s="377"/>
      <c r="C602" s="375"/>
      <c r="D602" s="377"/>
      <c r="E602" s="377"/>
      <c r="F602" s="377"/>
      <c r="G602" s="377"/>
      <c r="H602" s="377"/>
      <c r="I602" s="377"/>
      <c r="J602" s="377"/>
      <c r="K602" s="377"/>
      <c r="L602" s="377"/>
      <c r="M602" s="377"/>
      <c r="N602" s="377"/>
      <c r="O602" s="377"/>
      <c r="P602" s="377"/>
      <c r="Q602" s="377"/>
      <c r="R602" s="377"/>
    </row>
    <row r="603" spans="1:18" ht="15.6">
      <c r="A603" s="377"/>
      <c r="B603" s="377"/>
      <c r="C603" s="375"/>
      <c r="D603" s="377"/>
      <c r="E603" s="377"/>
      <c r="F603" s="377"/>
      <c r="G603" s="377"/>
      <c r="H603" s="377"/>
      <c r="I603" s="377"/>
      <c r="J603" s="377"/>
      <c r="K603" s="377"/>
      <c r="L603" s="377"/>
      <c r="M603" s="377"/>
      <c r="N603" s="377"/>
      <c r="O603" s="377"/>
      <c r="P603" s="377"/>
      <c r="Q603" s="377"/>
      <c r="R603" s="377"/>
    </row>
    <row r="604" spans="1:18" ht="15.6">
      <c r="A604" s="377"/>
      <c r="B604" s="377"/>
      <c r="C604" s="375"/>
      <c r="D604" s="377"/>
      <c r="E604" s="377"/>
      <c r="F604" s="377"/>
      <c r="G604" s="377"/>
      <c r="H604" s="377"/>
      <c r="I604" s="377"/>
      <c r="J604" s="377"/>
      <c r="K604" s="377"/>
      <c r="L604" s="377"/>
      <c r="M604" s="377"/>
      <c r="N604" s="377"/>
      <c r="O604" s="377"/>
      <c r="P604" s="377"/>
      <c r="Q604" s="377"/>
      <c r="R604" s="377"/>
    </row>
    <row r="605" spans="1:18" ht="15.6">
      <c r="A605" s="377"/>
      <c r="B605" s="377"/>
      <c r="C605" s="375"/>
      <c r="D605" s="377"/>
      <c r="E605" s="377"/>
      <c r="F605" s="377"/>
      <c r="G605" s="377"/>
      <c r="H605" s="377"/>
      <c r="I605" s="377"/>
      <c r="J605" s="377"/>
      <c r="K605" s="377"/>
      <c r="L605" s="377"/>
      <c r="M605" s="377"/>
      <c r="N605" s="377"/>
      <c r="O605" s="377"/>
      <c r="P605" s="377"/>
      <c r="Q605" s="377"/>
      <c r="R605" s="377"/>
    </row>
    <row r="606" spans="1:18" ht="15.6">
      <c r="A606" s="377"/>
      <c r="B606" s="377"/>
      <c r="C606" s="375"/>
      <c r="D606" s="377"/>
      <c r="E606" s="377"/>
      <c r="F606" s="377"/>
      <c r="G606" s="377"/>
      <c r="H606" s="377"/>
      <c r="I606" s="377"/>
      <c r="J606" s="377"/>
      <c r="K606" s="377"/>
      <c r="L606" s="377"/>
      <c r="M606" s="377"/>
      <c r="N606" s="377"/>
      <c r="O606" s="377"/>
      <c r="P606" s="377"/>
      <c r="Q606" s="377"/>
      <c r="R606" s="377"/>
    </row>
    <row r="607" spans="1:18" ht="15.6">
      <c r="A607" s="377"/>
      <c r="B607" s="377"/>
      <c r="C607" s="375"/>
      <c r="D607" s="377"/>
      <c r="E607" s="377"/>
      <c r="F607" s="377"/>
      <c r="G607" s="377"/>
      <c r="H607" s="377"/>
      <c r="I607" s="377"/>
      <c r="J607" s="377"/>
      <c r="K607" s="377"/>
      <c r="L607" s="377"/>
      <c r="M607" s="377"/>
      <c r="N607" s="377"/>
      <c r="O607" s="377"/>
      <c r="P607" s="377"/>
      <c r="Q607" s="377"/>
      <c r="R607" s="377"/>
    </row>
    <row r="608" spans="1:18" ht="15.6">
      <c r="A608" s="377"/>
      <c r="B608" s="377"/>
      <c r="C608" s="375"/>
      <c r="D608" s="377"/>
      <c r="E608" s="377"/>
      <c r="F608" s="377"/>
      <c r="G608" s="377"/>
      <c r="H608" s="377"/>
      <c r="I608" s="377"/>
      <c r="J608" s="377"/>
      <c r="K608" s="377"/>
      <c r="L608" s="377"/>
      <c r="M608" s="377"/>
      <c r="N608" s="377"/>
      <c r="O608" s="377"/>
      <c r="P608" s="377"/>
      <c r="Q608" s="377"/>
      <c r="R608" s="377"/>
    </row>
    <row r="609" spans="1:18" ht="15.6">
      <c r="A609" s="377"/>
      <c r="B609" s="377"/>
      <c r="C609" s="375"/>
      <c r="D609" s="377"/>
      <c r="E609" s="377"/>
      <c r="F609" s="377"/>
      <c r="G609" s="377"/>
      <c r="H609" s="377"/>
      <c r="I609" s="377"/>
      <c r="J609" s="377"/>
      <c r="K609" s="377"/>
      <c r="L609" s="377"/>
      <c r="M609" s="377"/>
      <c r="N609" s="377"/>
      <c r="O609" s="377"/>
      <c r="P609" s="377"/>
      <c r="Q609" s="377"/>
      <c r="R609" s="377"/>
    </row>
    <row r="610" spans="1:18" ht="15.6">
      <c r="A610" s="377"/>
      <c r="B610" s="377"/>
      <c r="C610" s="375"/>
      <c r="D610" s="377"/>
      <c r="E610" s="377"/>
      <c r="F610" s="377"/>
      <c r="G610" s="377"/>
      <c r="H610" s="377"/>
      <c r="I610" s="377"/>
      <c r="J610" s="377"/>
      <c r="K610" s="377"/>
      <c r="L610" s="377"/>
      <c r="M610" s="377"/>
      <c r="N610" s="377"/>
      <c r="O610" s="377"/>
      <c r="P610" s="377"/>
      <c r="Q610" s="377"/>
      <c r="R610" s="377"/>
    </row>
    <row r="611" spans="1:18" ht="15.6">
      <c r="A611" s="377"/>
      <c r="B611" s="377"/>
      <c r="C611" s="375"/>
      <c r="D611" s="377"/>
      <c r="E611" s="377"/>
      <c r="F611" s="377"/>
      <c r="G611" s="377"/>
      <c r="H611" s="377"/>
      <c r="I611" s="377"/>
      <c r="J611" s="377"/>
      <c r="K611" s="377"/>
      <c r="L611" s="377"/>
      <c r="M611" s="377"/>
      <c r="N611" s="377"/>
      <c r="O611" s="377"/>
      <c r="P611" s="377"/>
      <c r="Q611" s="377"/>
      <c r="R611" s="377"/>
    </row>
    <row r="612" spans="1:18" ht="15.6">
      <c r="A612" s="377"/>
      <c r="B612" s="377"/>
      <c r="C612" s="375"/>
      <c r="D612" s="377"/>
      <c r="E612" s="377"/>
      <c r="F612" s="377"/>
      <c r="G612" s="377"/>
      <c r="H612" s="377"/>
      <c r="I612" s="377"/>
      <c r="J612" s="377"/>
      <c r="K612" s="377"/>
      <c r="L612" s="377"/>
      <c r="M612" s="377"/>
      <c r="N612" s="377"/>
      <c r="O612" s="377"/>
      <c r="P612" s="377"/>
      <c r="Q612" s="377"/>
      <c r="R612" s="377"/>
    </row>
    <row r="613" spans="1:18" ht="15.6">
      <c r="A613" s="377"/>
      <c r="B613" s="377"/>
      <c r="C613" s="375"/>
      <c r="D613" s="377"/>
      <c r="E613" s="377"/>
      <c r="F613" s="377"/>
      <c r="G613" s="377"/>
      <c r="H613" s="377"/>
      <c r="I613" s="377"/>
      <c r="J613" s="377"/>
      <c r="K613" s="377"/>
      <c r="L613" s="377"/>
      <c r="M613" s="377"/>
      <c r="N613" s="377"/>
      <c r="O613" s="377"/>
      <c r="P613" s="377"/>
      <c r="Q613" s="377"/>
      <c r="R613" s="377"/>
    </row>
    <row r="614" spans="1:18" ht="15.6">
      <c r="A614" s="377"/>
      <c r="B614" s="377"/>
      <c r="C614" s="375"/>
      <c r="D614" s="377"/>
      <c r="E614" s="377"/>
      <c r="F614" s="377"/>
      <c r="G614" s="377"/>
      <c r="H614" s="377"/>
      <c r="I614" s="377"/>
      <c r="J614" s="377"/>
      <c r="K614" s="377"/>
      <c r="L614" s="377"/>
      <c r="M614" s="377"/>
      <c r="N614" s="377"/>
      <c r="O614" s="377"/>
      <c r="P614" s="377"/>
      <c r="Q614" s="377"/>
      <c r="R614" s="377"/>
    </row>
    <row r="615" spans="1:18" ht="15.6">
      <c r="A615" s="377"/>
      <c r="B615" s="377"/>
      <c r="C615" s="375"/>
      <c r="D615" s="377"/>
      <c r="E615" s="377"/>
      <c r="F615" s="377"/>
      <c r="G615" s="377"/>
      <c r="H615" s="377"/>
      <c r="I615" s="377"/>
      <c r="J615" s="377"/>
      <c r="K615" s="377"/>
      <c r="L615" s="377"/>
      <c r="M615" s="377"/>
      <c r="N615" s="377"/>
      <c r="O615" s="377"/>
      <c r="P615" s="377"/>
      <c r="Q615" s="377"/>
      <c r="R615" s="377"/>
    </row>
    <row r="616" spans="1:18" ht="15.6">
      <c r="A616" s="377"/>
      <c r="B616" s="377"/>
      <c r="C616" s="375"/>
      <c r="D616" s="377"/>
      <c r="E616" s="377"/>
      <c r="F616" s="377"/>
      <c r="G616" s="377"/>
      <c r="H616" s="377"/>
      <c r="I616" s="377"/>
      <c r="J616" s="377"/>
      <c r="K616" s="377"/>
      <c r="L616" s="377"/>
      <c r="M616" s="377"/>
      <c r="N616" s="377"/>
      <c r="O616" s="377"/>
      <c r="P616" s="377"/>
      <c r="Q616" s="377"/>
      <c r="R616" s="377"/>
    </row>
    <row r="617" spans="1:18" ht="15.6">
      <c r="A617" s="377"/>
      <c r="B617" s="377"/>
      <c r="C617" s="375"/>
      <c r="D617" s="377"/>
      <c r="E617" s="377"/>
      <c r="F617" s="377"/>
      <c r="G617" s="377"/>
      <c r="H617" s="377"/>
      <c r="I617" s="377"/>
      <c r="J617" s="377"/>
      <c r="K617" s="377"/>
      <c r="L617" s="377"/>
      <c r="M617" s="377"/>
      <c r="N617" s="377"/>
      <c r="O617" s="377"/>
      <c r="P617" s="377"/>
      <c r="Q617" s="377"/>
      <c r="R617" s="377"/>
    </row>
    <row r="618" spans="1:18" ht="15.6">
      <c r="A618" s="377"/>
      <c r="B618" s="377"/>
      <c r="C618" s="375"/>
      <c r="D618" s="377"/>
      <c r="E618" s="377"/>
      <c r="F618" s="377"/>
      <c r="G618" s="377"/>
      <c r="H618" s="377"/>
      <c r="I618" s="377"/>
      <c r="J618" s="377"/>
      <c r="K618" s="377"/>
      <c r="L618" s="377"/>
      <c r="M618" s="377"/>
      <c r="N618" s="377"/>
      <c r="O618" s="377"/>
      <c r="P618" s="377"/>
      <c r="Q618" s="377"/>
      <c r="R618" s="377"/>
    </row>
    <row r="619" spans="1:18" ht="15.6">
      <c r="A619" s="377"/>
      <c r="B619" s="377"/>
      <c r="C619" s="375"/>
      <c r="D619" s="377"/>
      <c r="E619" s="377"/>
      <c r="F619" s="377"/>
      <c r="G619" s="377"/>
      <c r="H619" s="377"/>
      <c r="I619" s="377"/>
      <c r="J619" s="377"/>
      <c r="K619" s="377"/>
      <c r="L619" s="377"/>
      <c r="M619" s="377"/>
      <c r="N619" s="377"/>
      <c r="O619" s="377"/>
      <c r="P619" s="377"/>
      <c r="Q619" s="377"/>
      <c r="R619" s="377"/>
    </row>
    <row r="620" spans="1:18" ht="15.6">
      <c r="A620" s="377"/>
      <c r="B620" s="377"/>
      <c r="C620" s="375"/>
      <c r="D620" s="377"/>
      <c r="E620" s="377"/>
      <c r="F620" s="377"/>
      <c r="G620" s="377"/>
      <c r="H620" s="377"/>
      <c r="I620" s="377"/>
      <c r="J620" s="377"/>
      <c r="K620" s="377"/>
      <c r="L620" s="377"/>
      <c r="M620" s="377"/>
      <c r="N620" s="377"/>
      <c r="O620" s="377"/>
      <c r="P620" s="377"/>
      <c r="Q620" s="377"/>
      <c r="R620" s="377"/>
    </row>
    <row r="621" spans="1:18" ht="15.6">
      <c r="A621" s="377"/>
      <c r="B621" s="377"/>
      <c r="C621" s="375"/>
      <c r="D621" s="377"/>
      <c r="E621" s="377"/>
      <c r="F621" s="377"/>
      <c r="G621" s="377"/>
      <c r="H621" s="377"/>
      <c r="I621" s="377"/>
      <c r="J621" s="377"/>
      <c r="K621" s="377"/>
      <c r="L621" s="377"/>
      <c r="M621" s="377"/>
      <c r="N621" s="377"/>
      <c r="O621" s="377"/>
      <c r="P621" s="377"/>
      <c r="Q621" s="377"/>
      <c r="R621" s="377"/>
    </row>
    <row r="622" spans="1:18" ht="15.6">
      <c r="A622" s="377"/>
      <c r="B622" s="377"/>
      <c r="C622" s="375"/>
      <c r="D622" s="377"/>
      <c r="E622" s="377"/>
      <c r="F622" s="377"/>
      <c r="G622" s="377"/>
      <c r="H622" s="377"/>
      <c r="I622" s="377"/>
      <c r="J622" s="377"/>
      <c r="K622" s="377"/>
      <c r="L622" s="377"/>
      <c r="M622" s="377"/>
      <c r="N622" s="377"/>
      <c r="O622" s="377"/>
      <c r="P622" s="377"/>
      <c r="Q622" s="377"/>
      <c r="R622" s="377"/>
    </row>
    <row r="623" spans="1:18" ht="15.6">
      <c r="A623" s="377"/>
      <c r="B623" s="377"/>
      <c r="C623" s="375"/>
      <c r="D623" s="377"/>
      <c r="E623" s="377"/>
      <c r="F623" s="377"/>
      <c r="G623" s="377"/>
      <c r="H623" s="377"/>
      <c r="I623" s="377"/>
      <c r="J623" s="377"/>
      <c r="K623" s="377"/>
      <c r="L623" s="377"/>
      <c r="M623" s="377"/>
      <c r="N623" s="377"/>
      <c r="O623" s="377"/>
      <c r="P623" s="377"/>
      <c r="Q623" s="377"/>
      <c r="R623" s="377"/>
    </row>
    <row r="624" spans="1:18" ht="15.6">
      <c r="A624" s="377"/>
      <c r="B624" s="377"/>
      <c r="C624" s="375"/>
      <c r="D624" s="377"/>
      <c r="E624" s="377"/>
      <c r="F624" s="377"/>
      <c r="G624" s="377"/>
      <c r="H624" s="377"/>
      <c r="I624" s="377"/>
      <c r="J624" s="377"/>
      <c r="K624" s="377"/>
      <c r="L624" s="377"/>
      <c r="M624" s="377"/>
      <c r="N624" s="377"/>
      <c r="O624" s="377"/>
      <c r="P624" s="377"/>
      <c r="Q624" s="377"/>
      <c r="R624" s="377"/>
    </row>
    <row r="625" spans="1:18" ht="15.6">
      <c r="A625" s="377"/>
      <c r="B625" s="377"/>
      <c r="C625" s="375"/>
      <c r="D625" s="377"/>
      <c r="E625" s="377"/>
      <c r="F625" s="377"/>
      <c r="G625" s="377"/>
      <c r="H625" s="377"/>
      <c r="I625" s="377"/>
      <c r="J625" s="377"/>
      <c r="K625" s="377"/>
      <c r="L625" s="377"/>
      <c r="M625" s="377"/>
      <c r="N625" s="377"/>
      <c r="O625" s="377"/>
      <c r="P625" s="377"/>
      <c r="Q625" s="377"/>
      <c r="R625" s="377"/>
    </row>
    <row r="626" spans="1:18" ht="15.6">
      <c r="A626" s="377"/>
      <c r="B626" s="377"/>
      <c r="C626" s="375"/>
      <c r="D626" s="377"/>
      <c r="E626" s="377"/>
      <c r="F626" s="377"/>
      <c r="G626" s="377"/>
      <c r="H626" s="377"/>
      <c r="I626" s="377"/>
      <c r="J626" s="377"/>
      <c r="K626" s="377"/>
      <c r="L626" s="377"/>
      <c r="M626" s="377"/>
      <c r="N626" s="377"/>
      <c r="O626" s="377"/>
      <c r="P626" s="377"/>
      <c r="Q626" s="377"/>
      <c r="R626" s="377"/>
    </row>
    <row r="627" spans="1:18" ht="15.6">
      <c r="A627" s="377"/>
      <c r="B627" s="377"/>
      <c r="C627" s="375"/>
      <c r="D627" s="377"/>
      <c r="E627" s="377"/>
      <c r="F627" s="377"/>
      <c r="G627" s="377"/>
      <c r="H627" s="377"/>
      <c r="I627" s="377"/>
      <c r="J627" s="377"/>
      <c r="K627" s="377"/>
      <c r="L627" s="377"/>
      <c r="M627" s="377"/>
      <c r="N627" s="377"/>
      <c r="O627" s="377"/>
      <c r="P627" s="377"/>
      <c r="Q627" s="377"/>
      <c r="R627" s="377"/>
    </row>
    <row r="628" spans="1:18" ht="15.6">
      <c r="A628" s="377"/>
      <c r="B628" s="377"/>
      <c r="C628" s="375"/>
      <c r="D628" s="377"/>
      <c r="E628" s="377"/>
      <c r="F628" s="377"/>
      <c r="G628" s="377"/>
      <c r="H628" s="377"/>
      <c r="I628" s="377"/>
      <c r="J628" s="377"/>
      <c r="K628" s="377"/>
      <c r="L628" s="377"/>
      <c r="M628" s="377"/>
      <c r="N628" s="377"/>
      <c r="O628" s="377"/>
      <c r="P628" s="377"/>
      <c r="Q628" s="377"/>
      <c r="R628" s="377"/>
    </row>
    <row r="629" spans="1:18" ht="15.6">
      <c r="A629" s="377"/>
      <c r="B629" s="377"/>
      <c r="C629" s="375"/>
      <c r="D629" s="377"/>
      <c r="E629" s="377"/>
      <c r="F629" s="377"/>
      <c r="G629" s="377"/>
      <c r="H629" s="377"/>
      <c r="I629" s="377"/>
      <c r="J629" s="377"/>
      <c r="K629" s="377"/>
      <c r="L629" s="377"/>
      <c r="M629" s="377"/>
      <c r="N629" s="377"/>
      <c r="O629" s="377"/>
      <c r="P629" s="377"/>
      <c r="Q629" s="377"/>
      <c r="R629" s="377"/>
    </row>
    <row r="630" spans="1:18" ht="15.6">
      <c r="A630" s="377"/>
      <c r="B630" s="377"/>
      <c r="C630" s="375"/>
      <c r="D630" s="377"/>
      <c r="E630" s="377"/>
      <c r="F630" s="377"/>
      <c r="G630" s="377"/>
      <c r="H630" s="377"/>
      <c r="I630" s="377"/>
      <c r="J630" s="377"/>
      <c r="K630" s="377"/>
      <c r="L630" s="377"/>
      <c r="M630" s="377"/>
      <c r="N630" s="377"/>
      <c r="O630" s="377"/>
      <c r="P630" s="377"/>
      <c r="Q630" s="377"/>
      <c r="R630" s="377"/>
    </row>
    <row r="631" spans="1:18" ht="15.6">
      <c r="A631" s="377"/>
      <c r="B631" s="377"/>
      <c r="C631" s="375"/>
      <c r="D631" s="377"/>
      <c r="E631" s="377"/>
      <c r="F631" s="377"/>
      <c r="G631" s="377"/>
      <c r="H631" s="377"/>
      <c r="I631" s="377"/>
      <c r="J631" s="377"/>
      <c r="K631" s="377"/>
      <c r="L631" s="377"/>
      <c r="M631" s="377"/>
      <c r="N631" s="377"/>
      <c r="O631" s="377"/>
      <c r="P631" s="377"/>
      <c r="Q631" s="377"/>
      <c r="R631" s="377"/>
    </row>
    <row r="632" spans="1:18" ht="15.6">
      <c r="A632" s="377"/>
      <c r="B632" s="377"/>
      <c r="C632" s="375"/>
      <c r="D632" s="377"/>
      <c r="E632" s="377"/>
      <c r="F632" s="377"/>
      <c r="G632" s="377"/>
      <c r="H632" s="377"/>
      <c r="I632" s="377"/>
      <c r="J632" s="377"/>
      <c r="K632" s="377"/>
      <c r="L632" s="377"/>
      <c r="M632" s="377"/>
      <c r="N632" s="377"/>
      <c r="O632" s="377"/>
      <c r="P632" s="377"/>
      <c r="Q632" s="377"/>
      <c r="R632" s="377"/>
    </row>
    <row r="633" spans="1:18" ht="15.6">
      <c r="A633" s="377"/>
      <c r="B633" s="377"/>
      <c r="C633" s="375"/>
      <c r="D633" s="377"/>
      <c r="E633" s="377"/>
      <c r="F633" s="377"/>
      <c r="G633" s="377"/>
      <c r="H633" s="377"/>
      <c r="I633" s="377"/>
      <c r="J633" s="377"/>
      <c r="K633" s="377"/>
      <c r="L633" s="377"/>
      <c r="M633" s="377"/>
      <c r="N633" s="377"/>
      <c r="O633" s="377"/>
      <c r="P633" s="377"/>
      <c r="Q633" s="377"/>
      <c r="R633" s="377"/>
    </row>
    <row r="634" spans="1:18" ht="15.6">
      <c r="A634" s="377"/>
      <c r="B634" s="377"/>
      <c r="C634" s="375"/>
      <c r="D634" s="377"/>
      <c r="E634" s="377"/>
      <c r="F634" s="377"/>
      <c r="G634" s="377"/>
      <c r="H634" s="377"/>
      <c r="I634" s="377"/>
      <c r="J634" s="377"/>
      <c r="K634" s="377"/>
      <c r="L634" s="377"/>
      <c r="M634" s="377"/>
      <c r="N634" s="377"/>
      <c r="O634" s="377"/>
      <c r="P634" s="377"/>
      <c r="Q634" s="377"/>
      <c r="R634" s="377"/>
    </row>
    <row r="635" spans="1:18" ht="15.6">
      <c r="A635" s="377"/>
      <c r="B635" s="377"/>
      <c r="C635" s="375"/>
      <c r="D635" s="377"/>
      <c r="E635" s="377"/>
      <c r="F635" s="377"/>
      <c r="G635" s="377"/>
      <c r="H635" s="377"/>
      <c r="I635" s="377"/>
      <c r="J635" s="377"/>
      <c r="K635" s="377"/>
      <c r="L635" s="377"/>
      <c r="M635" s="377"/>
      <c r="N635" s="377"/>
      <c r="O635" s="377"/>
      <c r="P635" s="377"/>
      <c r="Q635" s="377"/>
      <c r="R635" s="377"/>
    </row>
    <row r="636" spans="1:18" ht="15.6">
      <c r="A636" s="377"/>
      <c r="B636" s="377"/>
      <c r="C636" s="375"/>
      <c r="D636" s="377"/>
      <c r="E636" s="377"/>
      <c r="F636" s="377"/>
      <c r="G636" s="377"/>
      <c r="H636" s="377"/>
      <c r="I636" s="377"/>
      <c r="J636" s="377"/>
      <c r="K636" s="377"/>
      <c r="L636" s="377"/>
      <c r="M636" s="377"/>
      <c r="N636" s="377"/>
      <c r="O636" s="377"/>
      <c r="P636" s="377"/>
      <c r="Q636" s="377"/>
      <c r="R636" s="377"/>
    </row>
    <row r="637" spans="1:18" ht="15.6">
      <c r="A637" s="377"/>
      <c r="B637" s="377"/>
      <c r="C637" s="375"/>
      <c r="D637" s="377"/>
      <c r="E637" s="377"/>
      <c r="F637" s="377"/>
      <c r="G637" s="377"/>
      <c r="H637" s="377"/>
      <c r="I637" s="377"/>
      <c r="J637" s="377"/>
      <c r="K637" s="377"/>
      <c r="L637" s="377"/>
      <c r="M637" s="377"/>
      <c r="N637" s="377"/>
      <c r="O637" s="377"/>
      <c r="P637" s="377"/>
      <c r="Q637" s="377"/>
      <c r="R637" s="377"/>
    </row>
    <row r="638" spans="1:18" ht="15.6">
      <c r="A638" s="377"/>
      <c r="B638" s="377"/>
      <c r="C638" s="375"/>
      <c r="D638" s="377"/>
      <c r="E638" s="377"/>
      <c r="F638" s="377"/>
      <c r="G638" s="377"/>
      <c r="H638" s="377"/>
      <c r="I638" s="377"/>
      <c r="J638" s="377"/>
      <c r="K638" s="377"/>
      <c r="L638" s="377"/>
      <c r="M638" s="377"/>
      <c r="N638" s="377"/>
      <c r="O638" s="377"/>
      <c r="P638" s="377"/>
      <c r="Q638" s="377"/>
      <c r="R638" s="377"/>
    </row>
    <row r="639" spans="1:18" ht="15.6">
      <c r="A639" s="377"/>
      <c r="B639" s="377"/>
      <c r="C639" s="375"/>
      <c r="D639" s="377"/>
      <c r="E639" s="377"/>
      <c r="F639" s="377"/>
      <c r="G639" s="377"/>
      <c r="H639" s="377"/>
      <c r="I639" s="377"/>
      <c r="J639" s="377"/>
      <c r="K639" s="377"/>
      <c r="L639" s="377"/>
      <c r="M639" s="377"/>
      <c r="N639" s="377"/>
      <c r="O639" s="377"/>
      <c r="P639" s="377"/>
      <c r="Q639" s="377"/>
      <c r="R639" s="377"/>
    </row>
    <row r="640" spans="1:18" ht="15.6">
      <c r="A640" s="377"/>
      <c r="B640" s="377"/>
      <c r="C640" s="375"/>
      <c r="D640" s="377"/>
      <c r="E640" s="377"/>
      <c r="F640" s="377"/>
      <c r="G640" s="377"/>
      <c r="H640" s="377"/>
      <c r="I640" s="377"/>
      <c r="J640" s="377"/>
      <c r="K640" s="377"/>
      <c r="L640" s="377"/>
      <c r="M640" s="377"/>
      <c r="N640" s="377"/>
      <c r="O640" s="377"/>
      <c r="P640" s="377"/>
      <c r="Q640" s="377"/>
      <c r="R640" s="377"/>
    </row>
    <row r="641" spans="1:18" ht="15.6">
      <c r="A641" s="377"/>
      <c r="B641" s="377"/>
      <c r="C641" s="375"/>
      <c r="D641" s="377"/>
      <c r="E641" s="377"/>
      <c r="F641" s="377"/>
      <c r="G641" s="377"/>
      <c r="H641" s="377"/>
      <c r="I641" s="377"/>
      <c r="J641" s="377"/>
      <c r="K641" s="377"/>
      <c r="L641" s="377"/>
      <c r="M641" s="377"/>
      <c r="N641" s="377"/>
      <c r="O641" s="377"/>
      <c r="P641" s="377"/>
      <c r="Q641" s="377"/>
      <c r="R641" s="377"/>
    </row>
    <row r="642" spans="1:18" ht="15.6">
      <c r="A642" s="377"/>
      <c r="B642" s="377"/>
      <c r="C642" s="375"/>
      <c r="D642" s="377"/>
      <c r="E642" s="377"/>
      <c r="F642" s="377"/>
      <c r="G642" s="377"/>
      <c r="H642" s="377"/>
      <c r="I642" s="377"/>
      <c r="J642" s="377"/>
      <c r="K642" s="377"/>
      <c r="L642" s="377"/>
      <c r="M642" s="377"/>
      <c r="N642" s="377"/>
      <c r="O642" s="377"/>
      <c r="P642" s="377"/>
      <c r="Q642" s="377"/>
      <c r="R642" s="377"/>
    </row>
    <row r="643" spans="1:18" ht="15.6">
      <c r="A643" s="377"/>
      <c r="B643" s="377"/>
      <c r="C643" s="375"/>
      <c r="D643" s="377"/>
      <c r="E643" s="377"/>
      <c r="F643" s="377"/>
      <c r="G643" s="377"/>
      <c r="H643" s="377"/>
      <c r="I643" s="377"/>
      <c r="J643" s="377"/>
      <c r="K643" s="377"/>
      <c r="L643" s="377"/>
      <c r="M643" s="377"/>
      <c r="N643" s="377"/>
      <c r="O643" s="377"/>
      <c r="P643" s="377"/>
      <c r="Q643" s="377"/>
      <c r="R643" s="377"/>
    </row>
    <row r="644" spans="1:18" ht="15.6">
      <c r="A644" s="377"/>
      <c r="B644" s="377"/>
      <c r="C644" s="375"/>
      <c r="D644" s="377"/>
      <c r="E644" s="377"/>
      <c r="F644" s="377"/>
      <c r="G644" s="377"/>
      <c r="H644" s="377"/>
      <c r="I644" s="377"/>
      <c r="J644" s="377"/>
      <c r="K644" s="377"/>
      <c r="L644" s="377"/>
      <c r="M644" s="377"/>
      <c r="N644" s="377"/>
      <c r="O644" s="377"/>
      <c r="P644" s="377"/>
      <c r="Q644" s="377"/>
      <c r="R644" s="377"/>
    </row>
    <row r="645" spans="1:18" ht="15.6">
      <c r="A645" s="377"/>
      <c r="B645" s="377"/>
      <c r="C645" s="375"/>
      <c r="D645" s="377"/>
      <c r="E645" s="377"/>
      <c r="F645" s="377"/>
      <c r="G645" s="377"/>
      <c r="H645" s="377"/>
      <c r="I645" s="377"/>
      <c r="J645" s="377"/>
      <c r="K645" s="377"/>
      <c r="L645" s="377"/>
      <c r="M645" s="377"/>
      <c r="N645" s="377"/>
      <c r="O645" s="377"/>
      <c r="P645" s="377"/>
      <c r="Q645" s="377"/>
      <c r="R645" s="377"/>
    </row>
    <row r="646" spans="1:18" ht="15.6">
      <c r="A646" s="377"/>
      <c r="B646" s="377"/>
      <c r="C646" s="375"/>
      <c r="D646" s="377"/>
      <c r="E646" s="377"/>
      <c r="F646" s="377"/>
      <c r="G646" s="377"/>
      <c r="H646" s="377"/>
      <c r="I646" s="377"/>
      <c r="J646" s="377"/>
      <c r="K646" s="377"/>
      <c r="L646" s="377"/>
      <c r="M646" s="377"/>
      <c r="N646" s="377"/>
      <c r="O646" s="377"/>
      <c r="P646" s="377"/>
      <c r="Q646" s="377"/>
      <c r="R646" s="377"/>
    </row>
    <row r="647" spans="1:18" ht="15.6">
      <c r="A647" s="377"/>
      <c r="B647" s="377"/>
      <c r="C647" s="375"/>
      <c r="D647" s="377"/>
      <c r="E647" s="377"/>
      <c r="F647" s="377"/>
      <c r="G647" s="377"/>
      <c r="H647" s="377"/>
      <c r="I647" s="377"/>
      <c r="J647" s="377"/>
      <c r="K647" s="377"/>
      <c r="L647" s="377"/>
      <c r="M647" s="377"/>
      <c r="N647" s="377"/>
      <c r="O647" s="377"/>
      <c r="P647" s="377"/>
      <c r="Q647" s="377"/>
      <c r="R647" s="377"/>
    </row>
    <row r="648" spans="1:18" ht="15.6">
      <c r="A648" s="377"/>
      <c r="B648" s="377"/>
      <c r="C648" s="375"/>
      <c r="D648" s="377"/>
      <c r="E648" s="377"/>
      <c r="F648" s="377"/>
      <c r="G648" s="377"/>
      <c r="H648" s="377"/>
      <c r="I648" s="377"/>
      <c r="J648" s="377"/>
      <c r="K648" s="377"/>
      <c r="L648" s="377"/>
      <c r="M648" s="377"/>
      <c r="N648" s="377"/>
      <c r="O648" s="377"/>
      <c r="P648" s="377"/>
      <c r="Q648" s="377"/>
      <c r="R648" s="377"/>
    </row>
    <row r="649" spans="1:18" ht="15.6">
      <c r="A649" s="377"/>
      <c r="B649" s="377"/>
      <c r="C649" s="375"/>
      <c r="D649" s="377"/>
      <c r="E649" s="377"/>
      <c r="F649" s="377"/>
      <c r="G649" s="377"/>
      <c r="H649" s="377"/>
      <c r="I649" s="377"/>
      <c r="J649" s="377"/>
      <c r="K649" s="377"/>
      <c r="L649" s="377"/>
      <c r="M649" s="377"/>
      <c r="N649" s="377"/>
      <c r="O649" s="377"/>
      <c r="P649" s="377"/>
      <c r="Q649" s="377"/>
      <c r="R649" s="377"/>
    </row>
    <row r="650" spans="1:18" ht="15.6">
      <c r="A650" s="377"/>
      <c r="B650" s="377"/>
      <c r="C650" s="375"/>
      <c r="D650" s="377"/>
      <c r="E650" s="377"/>
      <c r="F650" s="377"/>
      <c r="G650" s="377"/>
      <c r="H650" s="377"/>
      <c r="I650" s="377"/>
      <c r="J650" s="377"/>
      <c r="K650" s="377"/>
      <c r="L650" s="377"/>
      <c r="M650" s="377"/>
      <c r="N650" s="377"/>
      <c r="O650" s="377"/>
      <c r="P650" s="377"/>
      <c r="Q650" s="377"/>
      <c r="R650" s="377"/>
    </row>
    <row r="651" spans="1:18" ht="15.6">
      <c r="A651" s="377"/>
      <c r="B651" s="377"/>
      <c r="C651" s="375"/>
      <c r="D651" s="377"/>
      <c r="E651" s="377"/>
      <c r="F651" s="377"/>
      <c r="G651" s="377"/>
      <c r="H651" s="377"/>
      <c r="I651" s="377"/>
      <c r="J651" s="377"/>
      <c r="K651" s="377"/>
      <c r="L651" s="377"/>
      <c r="M651" s="377"/>
      <c r="N651" s="377"/>
      <c r="O651" s="377"/>
      <c r="P651" s="377"/>
      <c r="Q651" s="377"/>
      <c r="R651" s="377"/>
    </row>
    <row r="652" spans="1:18" ht="15.6">
      <c r="A652" s="377"/>
      <c r="B652" s="377"/>
      <c r="C652" s="375"/>
      <c r="D652" s="377"/>
      <c r="E652" s="377"/>
      <c r="F652" s="377"/>
      <c r="G652" s="377"/>
      <c r="H652" s="377"/>
      <c r="I652" s="377"/>
      <c r="J652" s="377"/>
      <c r="K652" s="377"/>
      <c r="L652" s="377"/>
      <c r="M652" s="377"/>
      <c r="N652" s="377"/>
      <c r="O652" s="377"/>
      <c r="P652" s="377"/>
      <c r="Q652" s="377"/>
      <c r="R652" s="377"/>
    </row>
    <row r="653" spans="1:18" ht="15.6">
      <c r="A653" s="377"/>
      <c r="B653" s="377"/>
      <c r="C653" s="375"/>
      <c r="D653" s="377"/>
      <c r="E653" s="377"/>
      <c r="F653" s="377"/>
      <c r="G653" s="377"/>
      <c r="H653" s="377"/>
      <c r="I653" s="377"/>
      <c r="J653" s="377"/>
      <c r="K653" s="377"/>
      <c r="L653" s="377"/>
      <c r="M653" s="377"/>
      <c r="N653" s="377"/>
      <c r="O653" s="377"/>
      <c r="P653" s="377"/>
      <c r="Q653" s="377"/>
      <c r="R653" s="377"/>
    </row>
    <row r="654" spans="1:18" ht="15.6">
      <c r="A654" s="377"/>
      <c r="B654" s="377"/>
      <c r="C654" s="375"/>
      <c r="D654" s="377"/>
      <c r="E654" s="377"/>
      <c r="F654" s="377"/>
      <c r="G654" s="377"/>
      <c r="H654" s="377"/>
      <c r="I654" s="377"/>
      <c r="J654" s="377"/>
      <c r="K654" s="377"/>
      <c r="L654" s="377"/>
      <c r="M654" s="377"/>
      <c r="N654" s="377"/>
      <c r="O654" s="377"/>
      <c r="P654" s="377"/>
      <c r="Q654" s="377"/>
      <c r="R654" s="377"/>
    </row>
    <row r="655" spans="1:18" ht="15.6">
      <c r="A655" s="377"/>
      <c r="B655" s="377"/>
      <c r="C655" s="375"/>
      <c r="D655" s="377"/>
      <c r="E655" s="377"/>
      <c r="F655" s="377"/>
      <c r="G655" s="377"/>
      <c r="H655" s="377"/>
      <c r="I655" s="377"/>
      <c r="J655" s="377"/>
      <c r="K655" s="377"/>
      <c r="L655" s="377"/>
      <c r="M655" s="377"/>
      <c r="N655" s="377"/>
      <c r="O655" s="377"/>
      <c r="P655" s="377"/>
      <c r="Q655" s="377"/>
      <c r="R655" s="377"/>
    </row>
    <row r="656" spans="1:18" ht="15.6">
      <c r="A656" s="377"/>
      <c r="B656" s="377"/>
      <c r="C656" s="375"/>
      <c r="D656" s="377"/>
      <c r="E656" s="377"/>
      <c r="F656" s="377"/>
      <c r="G656" s="377"/>
      <c r="H656" s="377"/>
      <c r="I656" s="377"/>
      <c r="J656" s="377"/>
      <c r="K656" s="377"/>
      <c r="L656" s="377"/>
      <c r="M656" s="377"/>
      <c r="N656" s="377"/>
      <c r="O656" s="377"/>
      <c r="P656" s="377"/>
      <c r="Q656" s="377"/>
      <c r="R656" s="377"/>
    </row>
    <row r="657" spans="1:18" ht="15.6">
      <c r="A657" s="377"/>
      <c r="B657" s="377"/>
      <c r="C657" s="375"/>
      <c r="D657" s="377"/>
      <c r="E657" s="377"/>
      <c r="F657" s="377"/>
      <c r="G657" s="377"/>
      <c r="H657" s="377"/>
      <c r="I657" s="377"/>
      <c r="J657" s="377"/>
      <c r="K657" s="377"/>
      <c r="L657" s="377"/>
      <c r="M657" s="377"/>
      <c r="N657" s="377"/>
      <c r="O657" s="377"/>
      <c r="P657" s="377"/>
      <c r="Q657" s="377"/>
      <c r="R657" s="377"/>
    </row>
    <row r="658" spans="1:18" ht="15.6">
      <c r="A658" s="377"/>
      <c r="B658" s="377"/>
      <c r="C658" s="375"/>
      <c r="D658" s="377"/>
      <c r="E658" s="377"/>
      <c r="F658" s="377"/>
      <c r="G658" s="377"/>
      <c r="H658" s="377"/>
      <c r="I658" s="377"/>
      <c r="J658" s="377"/>
      <c r="K658" s="377"/>
      <c r="L658" s="377"/>
      <c r="M658" s="377"/>
      <c r="N658" s="377"/>
      <c r="O658" s="377"/>
      <c r="P658" s="377"/>
      <c r="Q658" s="377"/>
      <c r="R658" s="377"/>
    </row>
    <row r="659" spans="1:18" ht="15.6">
      <c r="A659" s="377"/>
      <c r="B659" s="377"/>
      <c r="C659" s="375"/>
      <c r="D659" s="377"/>
      <c r="E659" s="377"/>
      <c r="F659" s="377"/>
      <c r="G659" s="377"/>
      <c r="H659" s="377"/>
      <c r="I659" s="377"/>
      <c r="J659" s="377"/>
      <c r="K659" s="377"/>
      <c r="L659" s="377"/>
      <c r="M659" s="377"/>
      <c r="N659" s="377"/>
      <c r="O659" s="377"/>
      <c r="P659" s="377"/>
      <c r="Q659" s="377"/>
      <c r="R659" s="377"/>
    </row>
    <row r="660" spans="1:18" ht="15.6">
      <c r="A660" s="377"/>
      <c r="B660" s="377"/>
      <c r="C660" s="375"/>
      <c r="D660" s="377"/>
      <c r="E660" s="377"/>
      <c r="F660" s="377"/>
      <c r="G660" s="377"/>
      <c r="H660" s="377"/>
      <c r="I660" s="377"/>
      <c r="J660" s="377"/>
      <c r="K660" s="377"/>
      <c r="L660" s="377"/>
      <c r="M660" s="377"/>
      <c r="N660" s="377"/>
      <c r="O660" s="377"/>
      <c r="P660" s="377"/>
      <c r="Q660" s="377"/>
      <c r="R660" s="377"/>
    </row>
    <row r="661" spans="1:18" ht="15.6">
      <c r="A661" s="377"/>
      <c r="B661" s="377"/>
      <c r="C661" s="375"/>
      <c r="D661" s="377"/>
      <c r="E661" s="377"/>
      <c r="F661" s="377"/>
      <c r="G661" s="377"/>
      <c r="H661" s="377"/>
      <c r="I661" s="377"/>
      <c r="J661" s="377"/>
      <c r="K661" s="377"/>
      <c r="L661" s="377"/>
      <c r="M661" s="377"/>
      <c r="N661" s="377"/>
      <c r="O661" s="377"/>
      <c r="P661" s="377"/>
      <c r="Q661" s="377"/>
      <c r="R661" s="377"/>
    </row>
    <row r="662" spans="1:18" ht="15.6">
      <c r="A662" s="377"/>
      <c r="B662" s="377"/>
      <c r="C662" s="375"/>
      <c r="D662" s="377"/>
      <c r="E662" s="377"/>
      <c r="F662" s="377"/>
      <c r="G662" s="377"/>
      <c r="H662" s="377"/>
      <c r="I662" s="377"/>
      <c r="J662" s="377"/>
      <c r="K662" s="377"/>
      <c r="L662" s="377"/>
      <c r="M662" s="377"/>
      <c r="N662" s="377"/>
      <c r="O662" s="377"/>
      <c r="P662" s="377"/>
      <c r="Q662" s="377"/>
      <c r="R662" s="377"/>
    </row>
    <row r="663" spans="1:18" ht="15.6">
      <c r="A663" s="377"/>
      <c r="B663" s="377"/>
      <c r="C663" s="375"/>
      <c r="D663" s="377"/>
      <c r="E663" s="377"/>
      <c r="F663" s="377"/>
      <c r="G663" s="377"/>
      <c r="H663" s="377"/>
      <c r="I663" s="377"/>
      <c r="J663" s="377"/>
      <c r="K663" s="377"/>
      <c r="L663" s="377"/>
      <c r="M663" s="377"/>
      <c r="N663" s="377"/>
      <c r="O663" s="377"/>
      <c r="P663" s="377"/>
      <c r="Q663" s="377"/>
      <c r="R663" s="377"/>
    </row>
    <row r="664" spans="1:18" ht="15.6">
      <c r="A664" s="377"/>
      <c r="B664" s="377"/>
      <c r="C664" s="375"/>
      <c r="D664" s="377"/>
      <c r="E664" s="377"/>
      <c r="F664" s="377"/>
      <c r="G664" s="377"/>
      <c r="H664" s="377"/>
      <c r="I664" s="377"/>
      <c r="J664" s="377"/>
      <c r="K664" s="377"/>
      <c r="L664" s="377"/>
      <c r="M664" s="377"/>
      <c r="N664" s="377"/>
      <c r="O664" s="377"/>
      <c r="P664" s="377"/>
      <c r="Q664" s="377"/>
      <c r="R664" s="377"/>
    </row>
    <row r="665" spans="1:18" ht="15.6">
      <c r="A665" s="377"/>
      <c r="B665" s="377"/>
      <c r="C665" s="375"/>
      <c r="D665" s="377"/>
      <c r="E665" s="377"/>
      <c r="F665" s="377"/>
      <c r="G665" s="377"/>
      <c r="H665" s="377"/>
      <c r="I665" s="377"/>
      <c r="J665" s="377"/>
      <c r="K665" s="377"/>
      <c r="L665" s="377"/>
      <c r="M665" s="377"/>
      <c r="N665" s="377"/>
      <c r="O665" s="377"/>
      <c r="P665" s="377"/>
      <c r="Q665" s="377"/>
      <c r="R665" s="377"/>
    </row>
    <row r="666" spans="1:18" ht="15.6">
      <c r="A666" s="377"/>
      <c r="B666" s="377"/>
      <c r="C666" s="375"/>
      <c r="D666" s="377"/>
      <c r="E666" s="377"/>
      <c r="F666" s="377"/>
      <c r="G666" s="377"/>
      <c r="H666" s="377"/>
      <c r="I666" s="377"/>
      <c r="J666" s="377"/>
      <c r="K666" s="377"/>
      <c r="L666" s="377"/>
      <c r="M666" s="377"/>
      <c r="N666" s="377"/>
      <c r="O666" s="377"/>
      <c r="P666" s="377"/>
      <c r="Q666" s="377"/>
      <c r="R666" s="377"/>
    </row>
    <row r="667" spans="1:18" ht="15.6">
      <c r="A667" s="377"/>
      <c r="B667" s="377"/>
      <c r="C667" s="375"/>
      <c r="D667" s="377"/>
      <c r="E667" s="377"/>
      <c r="F667" s="377"/>
      <c r="G667" s="377"/>
      <c r="H667" s="377"/>
      <c r="I667" s="377"/>
      <c r="J667" s="377"/>
      <c r="K667" s="377"/>
      <c r="L667" s="377"/>
      <c r="M667" s="377"/>
      <c r="N667" s="377"/>
      <c r="O667" s="377"/>
      <c r="P667" s="377"/>
      <c r="Q667" s="377"/>
      <c r="R667" s="377"/>
    </row>
    <row r="668" spans="1:18" ht="15.6">
      <c r="A668" s="377"/>
      <c r="B668" s="377"/>
      <c r="C668" s="375"/>
      <c r="D668" s="377"/>
      <c r="E668" s="377"/>
      <c r="F668" s="377"/>
      <c r="G668" s="377"/>
      <c r="H668" s="377"/>
      <c r="I668" s="377"/>
      <c r="J668" s="377"/>
      <c r="K668" s="377"/>
      <c r="L668" s="377"/>
      <c r="M668" s="377"/>
      <c r="N668" s="377"/>
      <c r="O668" s="377"/>
      <c r="P668" s="377"/>
      <c r="Q668" s="377"/>
      <c r="R668" s="377"/>
    </row>
    <row r="669" spans="1:18" ht="15.6">
      <c r="A669" s="377"/>
      <c r="B669" s="377"/>
      <c r="C669" s="375"/>
      <c r="D669" s="377"/>
      <c r="E669" s="377"/>
      <c r="F669" s="377"/>
      <c r="G669" s="377"/>
      <c r="H669" s="377"/>
      <c r="I669" s="377"/>
      <c r="J669" s="377"/>
      <c r="K669" s="377"/>
      <c r="L669" s="377"/>
      <c r="M669" s="377"/>
      <c r="N669" s="377"/>
      <c r="O669" s="377"/>
      <c r="P669" s="377"/>
      <c r="Q669" s="377"/>
      <c r="R669" s="377"/>
    </row>
    <row r="670" spans="1:18" ht="15.6">
      <c r="A670" s="377"/>
      <c r="B670" s="377"/>
      <c r="C670" s="375"/>
      <c r="D670" s="377"/>
      <c r="E670" s="377"/>
      <c r="F670" s="377"/>
      <c r="G670" s="377"/>
      <c r="H670" s="377"/>
      <c r="I670" s="377"/>
      <c r="J670" s="377"/>
      <c r="K670" s="377"/>
      <c r="L670" s="377"/>
      <c r="M670" s="377"/>
      <c r="N670" s="377"/>
      <c r="O670" s="377"/>
      <c r="P670" s="377"/>
      <c r="Q670" s="377"/>
      <c r="R670" s="377"/>
    </row>
    <row r="671" spans="1:18" ht="15.6">
      <c r="A671" s="377"/>
      <c r="B671" s="377"/>
      <c r="C671" s="375"/>
      <c r="D671" s="377"/>
      <c r="E671" s="377"/>
      <c r="F671" s="377"/>
      <c r="G671" s="377"/>
      <c r="H671" s="377"/>
      <c r="I671" s="377"/>
      <c r="J671" s="377"/>
      <c r="K671" s="377"/>
      <c r="L671" s="377"/>
      <c r="M671" s="377"/>
      <c r="N671" s="377"/>
      <c r="O671" s="377"/>
      <c r="P671" s="377"/>
      <c r="Q671" s="377"/>
      <c r="R671" s="377"/>
    </row>
    <row r="672" spans="1:18" ht="15.6">
      <c r="A672" s="377"/>
      <c r="B672" s="377"/>
      <c r="C672" s="375"/>
      <c r="D672" s="377"/>
      <c r="E672" s="377"/>
      <c r="F672" s="377"/>
      <c r="G672" s="377"/>
      <c r="H672" s="377"/>
      <c r="I672" s="377"/>
      <c r="J672" s="377"/>
      <c r="K672" s="377"/>
      <c r="L672" s="377"/>
      <c r="M672" s="377"/>
      <c r="N672" s="377"/>
      <c r="O672" s="377"/>
      <c r="P672" s="377"/>
      <c r="Q672" s="377"/>
      <c r="R672" s="377"/>
    </row>
    <row r="673" spans="1:18" ht="15.6">
      <c r="A673" s="377"/>
      <c r="B673" s="377"/>
      <c r="C673" s="375"/>
      <c r="D673" s="377"/>
      <c r="E673" s="377"/>
      <c r="F673" s="377"/>
      <c r="G673" s="377"/>
      <c r="H673" s="377"/>
      <c r="I673" s="377"/>
      <c r="J673" s="377"/>
      <c r="K673" s="377"/>
      <c r="L673" s="377"/>
      <c r="M673" s="377"/>
      <c r="N673" s="377"/>
      <c r="O673" s="377"/>
      <c r="P673" s="377"/>
      <c r="Q673" s="377"/>
      <c r="R673" s="377"/>
    </row>
    <row r="674" spans="1:18" ht="15.6">
      <c r="A674" s="377"/>
      <c r="B674" s="377"/>
      <c r="C674" s="375"/>
      <c r="D674" s="377"/>
      <c r="E674" s="377"/>
      <c r="F674" s="377"/>
      <c r="G674" s="377"/>
      <c r="H674" s="377"/>
      <c r="I674" s="377"/>
      <c r="J674" s="377"/>
      <c r="K674" s="377"/>
      <c r="L674" s="377"/>
      <c r="M674" s="377"/>
      <c r="N674" s="377"/>
      <c r="O674" s="377"/>
      <c r="P674" s="377"/>
      <c r="Q674" s="377"/>
      <c r="R674" s="377"/>
    </row>
    <row r="675" spans="1:18" ht="15.6">
      <c r="A675" s="377"/>
      <c r="B675" s="377"/>
      <c r="C675" s="375"/>
      <c r="D675" s="377"/>
      <c r="E675" s="377"/>
      <c r="F675" s="377"/>
      <c r="G675" s="377"/>
      <c r="H675" s="377"/>
      <c r="I675" s="377"/>
      <c r="J675" s="377"/>
      <c r="K675" s="377"/>
      <c r="L675" s="377"/>
      <c r="M675" s="377"/>
      <c r="N675" s="377"/>
      <c r="O675" s="377"/>
      <c r="P675" s="377"/>
      <c r="Q675" s="377"/>
      <c r="R675" s="377"/>
    </row>
    <row r="676" spans="1:18" ht="15.6">
      <c r="A676" s="377"/>
      <c r="B676" s="377"/>
      <c r="C676" s="375"/>
      <c r="D676" s="377"/>
      <c r="E676" s="377"/>
      <c r="F676" s="377"/>
      <c r="G676" s="377"/>
      <c r="H676" s="377"/>
      <c r="I676" s="377"/>
      <c r="J676" s="377"/>
      <c r="K676" s="377"/>
      <c r="L676" s="377"/>
      <c r="M676" s="377"/>
      <c r="N676" s="377"/>
      <c r="O676" s="377"/>
      <c r="P676" s="377"/>
      <c r="Q676" s="377"/>
      <c r="R676" s="377"/>
    </row>
    <row r="677" spans="1:18" ht="15.6">
      <c r="A677" s="377"/>
      <c r="B677" s="377"/>
      <c r="C677" s="375"/>
      <c r="D677" s="377"/>
      <c r="E677" s="377"/>
      <c r="F677" s="377"/>
      <c r="G677" s="377"/>
      <c r="H677" s="377"/>
      <c r="I677" s="377"/>
      <c r="J677" s="377"/>
      <c r="K677" s="377"/>
      <c r="L677" s="377"/>
      <c r="M677" s="377"/>
      <c r="N677" s="377"/>
      <c r="O677" s="377"/>
      <c r="P677" s="377"/>
      <c r="Q677" s="377"/>
      <c r="R677" s="377"/>
    </row>
    <row r="678" spans="1:18" ht="15.6">
      <c r="A678" s="377"/>
      <c r="B678" s="377"/>
      <c r="C678" s="375"/>
      <c r="D678" s="377"/>
      <c r="E678" s="377"/>
      <c r="F678" s="377"/>
      <c r="G678" s="377"/>
      <c r="H678" s="377"/>
      <c r="I678" s="377"/>
      <c r="J678" s="377"/>
      <c r="K678" s="377"/>
      <c r="L678" s="377"/>
      <c r="M678" s="377"/>
      <c r="N678" s="377"/>
      <c r="O678" s="377"/>
      <c r="P678" s="377"/>
      <c r="Q678" s="377"/>
      <c r="R678" s="377"/>
    </row>
    <row r="679" spans="1:18" ht="15.6">
      <c r="A679" s="377"/>
      <c r="B679" s="377"/>
      <c r="C679" s="375"/>
      <c r="D679" s="377"/>
      <c r="E679" s="377"/>
      <c r="F679" s="377"/>
      <c r="G679" s="377"/>
      <c r="H679" s="377"/>
      <c r="I679" s="377"/>
      <c r="J679" s="377"/>
      <c r="K679" s="377"/>
      <c r="L679" s="377"/>
      <c r="M679" s="377"/>
      <c r="N679" s="377"/>
      <c r="O679" s="377"/>
      <c r="P679" s="377"/>
      <c r="Q679" s="377"/>
      <c r="R679" s="377"/>
    </row>
    <row r="680" spans="1:18" ht="15.6">
      <c r="A680" s="377"/>
      <c r="B680" s="377"/>
      <c r="C680" s="375"/>
      <c r="D680" s="377"/>
      <c r="E680" s="377"/>
      <c r="F680" s="377"/>
      <c r="G680" s="377"/>
      <c r="H680" s="377"/>
      <c r="I680" s="377"/>
      <c r="J680" s="377"/>
      <c r="K680" s="377"/>
      <c r="L680" s="377"/>
      <c r="M680" s="377"/>
      <c r="N680" s="377"/>
      <c r="O680" s="377"/>
      <c r="P680" s="377"/>
      <c r="Q680" s="377"/>
      <c r="R680" s="377"/>
    </row>
    <row r="681" spans="1:18" ht="15.6">
      <c r="A681" s="377"/>
      <c r="B681" s="377"/>
      <c r="C681" s="375"/>
      <c r="D681" s="377"/>
      <c r="E681" s="377"/>
      <c r="F681" s="377"/>
      <c r="G681" s="377"/>
      <c r="H681" s="377"/>
      <c r="I681" s="377"/>
      <c r="J681" s="377"/>
      <c r="K681" s="377"/>
      <c r="L681" s="377"/>
      <c r="M681" s="377"/>
      <c r="N681" s="377"/>
      <c r="O681" s="377"/>
      <c r="P681" s="377"/>
      <c r="Q681" s="377"/>
      <c r="R681" s="377"/>
    </row>
    <row r="682" spans="1:18" ht="15.6">
      <c r="A682" s="377"/>
      <c r="B682" s="377"/>
      <c r="C682" s="375"/>
      <c r="D682" s="377"/>
      <c r="E682" s="377"/>
      <c r="F682" s="377"/>
      <c r="G682" s="377"/>
      <c r="H682" s="377"/>
      <c r="I682" s="377"/>
      <c r="J682" s="377"/>
      <c r="K682" s="377"/>
      <c r="L682" s="377"/>
      <c r="M682" s="377"/>
      <c r="N682" s="377"/>
      <c r="O682" s="377"/>
      <c r="P682" s="377"/>
      <c r="Q682" s="377"/>
      <c r="R682" s="377"/>
    </row>
    <row r="683" spans="1:18" ht="15.6">
      <c r="A683" s="377"/>
      <c r="B683" s="377"/>
      <c r="C683" s="375"/>
      <c r="D683" s="377"/>
      <c r="E683" s="377"/>
      <c r="F683" s="377"/>
      <c r="G683" s="377"/>
      <c r="H683" s="377"/>
      <c r="I683" s="377"/>
      <c r="J683" s="377"/>
      <c r="K683" s="377"/>
      <c r="L683" s="377"/>
      <c r="M683" s="377"/>
      <c r="N683" s="377"/>
      <c r="O683" s="377"/>
      <c r="P683" s="377"/>
      <c r="Q683" s="377"/>
      <c r="R683" s="377"/>
    </row>
    <row r="684" spans="1:18" ht="15.6">
      <c r="A684" s="377"/>
      <c r="B684" s="377"/>
      <c r="C684" s="375"/>
      <c r="D684" s="377"/>
      <c r="E684" s="377"/>
      <c r="F684" s="377"/>
      <c r="G684" s="377"/>
      <c r="H684" s="377"/>
      <c r="I684" s="377"/>
      <c r="J684" s="377"/>
      <c r="K684" s="377"/>
      <c r="L684" s="377"/>
      <c r="M684" s="377"/>
      <c r="N684" s="377"/>
      <c r="O684" s="377"/>
      <c r="P684" s="377"/>
      <c r="Q684" s="377"/>
      <c r="R684" s="377"/>
    </row>
    <row r="685" spans="1:18" ht="15.6">
      <c r="A685" s="377"/>
      <c r="B685" s="377"/>
      <c r="C685" s="375"/>
      <c r="D685" s="377"/>
      <c r="E685" s="377"/>
      <c r="F685" s="377"/>
      <c r="G685" s="377"/>
      <c r="H685" s="377"/>
      <c r="I685" s="377"/>
      <c r="J685" s="377"/>
      <c r="K685" s="377"/>
      <c r="L685" s="377"/>
      <c r="M685" s="377"/>
      <c r="N685" s="377"/>
      <c r="O685" s="377"/>
      <c r="P685" s="377"/>
      <c r="Q685" s="377"/>
      <c r="R685" s="377"/>
    </row>
    <row r="686" spans="1:18" ht="15.6">
      <c r="A686" s="377"/>
      <c r="B686" s="377"/>
      <c r="C686" s="375"/>
      <c r="D686" s="377"/>
      <c r="E686" s="377"/>
      <c r="F686" s="377"/>
      <c r="G686" s="377"/>
      <c r="H686" s="377"/>
      <c r="I686" s="377"/>
      <c r="J686" s="377"/>
      <c r="K686" s="377"/>
      <c r="L686" s="377"/>
      <c r="M686" s="377"/>
      <c r="N686" s="377"/>
      <c r="O686" s="377"/>
      <c r="P686" s="377"/>
      <c r="Q686" s="377"/>
      <c r="R686" s="377"/>
    </row>
    <row r="687" spans="1:18" ht="15.6">
      <c r="A687" s="377"/>
      <c r="B687" s="377"/>
      <c r="C687" s="375"/>
      <c r="D687" s="377"/>
      <c r="E687" s="377"/>
      <c r="F687" s="377"/>
      <c r="G687" s="377"/>
      <c r="H687" s="377"/>
      <c r="I687" s="377"/>
      <c r="J687" s="377"/>
      <c r="K687" s="377"/>
      <c r="L687" s="377"/>
      <c r="M687" s="377"/>
      <c r="N687" s="377"/>
      <c r="O687" s="377"/>
      <c r="P687" s="377"/>
      <c r="Q687" s="377"/>
      <c r="R687" s="377"/>
    </row>
    <row r="688" spans="1:18" ht="15.6">
      <c r="A688" s="377"/>
      <c r="B688" s="377"/>
      <c r="C688" s="375"/>
      <c r="D688" s="377"/>
      <c r="E688" s="377"/>
      <c r="F688" s="377"/>
      <c r="G688" s="377"/>
      <c r="H688" s="377"/>
      <c r="I688" s="377"/>
      <c r="J688" s="377"/>
      <c r="K688" s="377"/>
      <c r="L688" s="377"/>
      <c r="M688" s="377"/>
      <c r="N688" s="377"/>
      <c r="O688" s="377"/>
      <c r="P688" s="377"/>
      <c r="Q688" s="377"/>
      <c r="R688" s="377"/>
    </row>
    <row r="689" spans="1:18" ht="15.6">
      <c r="A689" s="377"/>
      <c r="B689" s="377"/>
      <c r="C689" s="375"/>
      <c r="D689" s="377"/>
      <c r="E689" s="377"/>
      <c r="F689" s="377"/>
      <c r="G689" s="377"/>
      <c r="H689" s="377"/>
      <c r="I689" s="377"/>
      <c r="J689" s="377"/>
      <c r="K689" s="377"/>
      <c r="L689" s="377"/>
      <c r="M689" s="377"/>
      <c r="N689" s="377"/>
      <c r="O689" s="377"/>
      <c r="P689" s="377"/>
      <c r="Q689" s="377"/>
      <c r="R689" s="377"/>
    </row>
    <row r="690" spans="1:18" ht="15.6">
      <c r="A690" s="377"/>
      <c r="B690" s="377"/>
      <c r="C690" s="375"/>
      <c r="D690" s="377"/>
      <c r="E690" s="377"/>
      <c r="F690" s="377"/>
      <c r="G690" s="377"/>
      <c r="H690" s="377"/>
      <c r="I690" s="377"/>
      <c r="J690" s="377"/>
      <c r="K690" s="377"/>
      <c r="L690" s="377"/>
      <c r="M690" s="377"/>
      <c r="N690" s="377"/>
      <c r="O690" s="377"/>
      <c r="P690" s="377"/>
      <c r="Q690" s="377"/>
      <c r="R690" s="377"/>
    </row>
    <row r="691" spans="1:18" ht="15.6">
      <c r="A691" s="377"/>
      <c r="B691" s="377"/>
      <c r="C691" s="375"/>
      <c r="D691" s="377"/>
      <c r="E691" s="377"/>
      <c r="F691" s="377"/>
      <c r="G691" s="377"/>
      <c r="H691" s="377"/>
      <c r="I691" s="377"/>
      <c r="J691" s="377"/>
      <c r="K691" s="377"/>
      <c r="L691" s="377"/>
      <c r="M691" s="377"/>
      <c r="N691" s="377"/>
      <c r="O691" s="377"/>
      <c r="P691" s="377"/>
      <c r="Q691" s="377"/>
      <c r="R691" s="377"/>
    </row>
    <row r="692" spans="1:18" ht="15.6">
      <c r="A692" s="377"/>
      <c r="B692" s="377"/>
      <c r="C692" s="375"/>
      <c r="D692" s="377"/>
      <c r="E692" s="377"/>
      <c r="F692" s="377"/>
      <c r="G692" s="377"/>
      <c r="H692" s="377"/>
      <c r="I692" s="377"/>
      <c r="J692" s="377"/>
      <c r="K692" s="377"/>
      <c r="L692" s="377"/>
      <c r="M692" s="377"/>
      <c r="N692" s="377"/>
      <c r="O692" s="377"/>
      <c r="P692" s="377"/>
      <c r="Q692" s="377"/>
      <c r="R692" s="377"/>
    </row>
    <row r="693" spans="1:18" ht="15.6">
      <c r="A693" s="377"/>
      <c r="B693" s="377"/>
      <c r="C693" s="375"/>
      <c r="D693" s="377"/>
      <c r="E693" s="377"/>
      <c r="F693" s="377"/>
      <c r="G693" s="377"/>
      <c r="H693" s="377"/>
      <c r="I693" s="377"/>
      <c r="J693" s="377"/>
      <c r="K693" s="377"/>
      <c r="L693" s="377"/>
      <c r="M693" s="377"/>
      <c r="N693" s="377"/>
      <c r="O693" s="377"/>
      <c r="P693" s="377"/>
      <c r="Q693" s="377"/>
      <c r="R693" s="377"/>
    </row>
    <row r="694" spans="1:18" ht="15.6">
      <c r="A694" s="377"/>
      <c r="B694" s="377"/>
      <c r="C694" s="375"/>
      <c r="D694" s="377"/>
      <c r="E694" s="377"/>
      <c r="F694" s="377"/>
      <c r="G694" s="377"/>
      <c r="H694" s="377"/>
      <c r="I694" s="377"/>
      <c r="J694" s="377"/>
      <c r="K694" s="377"/>
      <c r="L694" s="377"/>
      <c r="M694" s="377"/>
      <c r="N694" s="377"/>
      <c r="O694" s="377"/>
      <c r="P694" s="377"/>
      <c r="Q694" s="377"/>
      <c r="R694" s="377"/>
    </row>
    <row r="695" spans="1:18" ht="15.6">
      <c r="A695" s="377"/>
      <c r="B695" s="377"/>
      <c r="C695" s="375"/>
      <c r="D695" s="377"/>
      <c r="E695" s="377"/>
      <c r="F695" s="377"/>
      <c r="G695" s="377"/>
      <c r="H695" s="377"/>
      <c r="I695" s="377"/>
      <c r="J695" s="377"/>
      <c r="K695" s="377"/>
      <c r="L695" s="377"/>
      <c r="M695" s="377"/>
      <c r="N695" s="377"/>
      <c r="O695" s="377"/>
      <c r="P695" s="377"/>
      <c r="Q695" s="377"/>
      <c r="R695" s="377"/>
    </row>
    <row r="696" spans="1:18" ht="15.6">
      <c r="A696" s="377"/>
      <c r="B696" s="377"/>
      <c r="C696" s="375"/>
      <c r="D696" s="377"/>
      <c r="E696" s="377"/>
      <c r="F696" s="377"/>
      <c r="G696" s="377"/>
      <c r="H696" s="377"/>
      <c r="I696" s="377"/>
      <c r="J696" s="377"/>
      <c r="K696" s="377"/>
      <c r="L696" s="377"/>
      <c r="M696" s="377"/>
      <c r="N696" s="377"/>
      <c r="O696" s="377"/>
      <c r="P696" s="377"/>
      <c r="Q696" s="377"/>
      <c r="R696" s="377"/>
    </row>
    <row r="697" spans="1:18" ht="15.6">
      <c r="A697" s="377"/>
      <c r="B697" s="377"/>
      <c r="C697" s="375"/>
      <c r="D697" s="377"/>
      <c r="E697" s="377"/>
      <c r="F697" s="377"/>
      <c r="G697" s="377"/>
      <c r="H697" s="377"/>
      <c r="I697" s="377"/>
      <c r="J697" s="377"/>
      <c r="K697" s="377"/>
      <c r="L697" s="377"/>
      <c r="M697" s="377"/>
      <c r="N697" s="377"/>
      <c r="O697" s="377"/>
      <c r="P697" s="377"/>
      <c r="Q697" s="377"/>
      <c r="R697" s="377"/>
    </row>
    <row r="698" spans="1:18" ht="15.6">
      <c r="A698" s="377"/>
      <c r="B698" s="377"/>
      <c r="C698" s="375"/>
      <c r="D698" s="377"/>
      <c r="E698" s="377"/>
      <c r="F698" s="377"/>
      <c r="G698" s="377"/>
      <c r="H698" s="377"/>
      <c r="I698" s="377"/>
      <c r="J698" s="377"/>
      <c r="K698" s="377"/>
      <c r="L698" s="377"/>
      <c r="M698" s="377"/>
      <c r="N698" s="377"/>
      <c r="O698" s="377"/>
      <c r="P698" s="377"/>
      <c r="Q698" s="377"/>
      <c r="R698" s="377"/>
    </row>
    <row r="699" spans="1:18" ht="15.6">
      <c r="A699" s="377"/>
      <c r="B699" s="377"/>
      <c r="C699" s="375"/>
      <c r="D699" s="377"/>
      <c r="E699" s="377"/>
      <c r="F699" s="377"/>
      <c r="G699" s="377"/>
      <c r="H699" s="377"/>
      <c r="I699" s="377"/>
      <c r="J699" s="377"/>
      <c r="K699" s="377"/>
      <c r="L699" s="377"/>
      <c r="M699" s="377"/>
      <c r="N699" s="377"/>
      <c r="O699" s="377"/>
      <c r="P699" s="377"/>
      <c r="Q699" s="377"/>
      <c r="R699" s="377"/>
    </row>
    <row r="700" spans="1:18" ht="15.6">
      <c r="A700" s="377"/>
      <c r="B700" s="377"/>
      <c r="C700" s="375"/>
      <c r="D700" s="377"/>
      <c r="E700" s="377"/>
      <c r="F700" s="377"/>
      <c r="G700" s="377"/>
      <c r="H700" s="377"/>
      <c r="I700" s="377"/>
      <c r="J700" s="377"/>
      <c r="K700" s="377"/>
      <c r="L700" s="377"/>
      <c r="M700" s="377"/>
      <c r="N700" s="377"/>
      <c r="O700" s="377"/>
      <c r="P700" s="377"/>
      <c r="Q700" s="377"/>
      <c r="R700" s="377"/>
    </row>
    <row r="701" spans="1:18" ht="15.6">
      <c r="A701" s="377"/>
      <c r="B701" s="377"/>
      <c r="C701" s="375"/>
      <c r="D701" s="377"/>
      <c r="E701" s="377"/>
      <c r="F701" s="377"/>
      <c r="G701" s="377"/>
      <c r="H701" s="377"/>
      <c r="I701" s="377"/>
      <c r="J701" s="377"/>
      <c r="K701" s="377"/>
      <c r="L701" s="377"/>
      <c r="M701" s="377"/>
      <c r="N701" s="377"/>
      <c r="O701" s="377"/>
      <c r="P701" s="377"/>
      <c r="Q701" s="377"/>
      <c r="R701" s="377"/>
    </row>
    <row r="702" spans="1:18" ht="15.6">
      <c r="A702" s="377"/>
      <c r="B702" s="377"/>
      <c r="C702" s="375"/>
      <c r="D702" s="377"/>
      <c r="E702" s="377"/>
      <c r="F702" s="377"/>
      <c r="G702" s="377"/>
      <c r="H702" s="377"/>
      <c r="I702" s="377"/>
      <c r="J702" s="377"/>
      <c r="K702" s="377"/>
      <c r="L702" s="377"/>
      <c r="M702" s="377"/>
      <c r="N702" s="377"/>
      <c r="O702" s="377"/>
      <c r="P702" s="377"/>
      <c r="Q702" s="377"/>
      <c r="R702" s="377"/>
    </row>
    <row r="703" spans="1:18" ht="15.6">
      <c r="A703" s="377"/>
      <c r="B703" s="377"/>
      <c r="C703" s="375"/>
      <c r="D703" s="377"/>
      <c r="E703" s="377"/>
      <c r="F703" s="377"/>
      <c r="G703" s="377"/>
      <c r="H703" s="377"/>
      <c r="I703" s="377"/>
      <c r="J703" s="377"/>
      <c r="K703" s="377"/>
      <c r="L703" s="377"/>
      <c r="M703" s="377"/>
      <c r="N703" s="377"/>
      <c r="O703" s="377"/>
      <c r="P703" s="377"/>
      <c r="Q703" s="377"/>
      <c r="R703" s="377"/>
    </row>
    <row r="704" spans="1:18" ht="15.6">
      <c r="A704" s="377"/>
      <c r="B704" s="377"/>
      <c r="C704" s="375"/>
      <c r="D704" s="377"/>
      <c r="E704" s="377"/>
      <c r="F704" s="377"/>
      <c r="G704" s="377"/>
      <c r="H704" s="377"/>
      <c r="I704" s="377"/>
      <c r="J704" s="377"/>
      <c r="K704" s="377"/>
      <c r="L704" s="377"/>
      <c r="M704" s="377"/>
      <c r="N704" s="377"/>
      <c r="O704" s="377"/>
      <c r="P704" s="377"/>
      <c r="Q704" s="377"/>
      <c r="R704" s="377"/>
    </row>
    <row r="705" spans="1:18" ht="15.6">
      <c r="A705" s="377"/>
      <c r="B705" s="377"/>
      <c r="C705" s="375"/>
      <c r="D705" s="377"/>
      <c r="E705" s="377"/>
      <c r="F705" s="377"/>
      <c r="G705" s="377"/>
      <c r="H705" s="377"/>
      <c r="I705" s="377"/>
      <c r="J705" s="377"/>
      <c r="K705" s="377"/>
      <c r="L705" s="377"/>
      <c r="M705" s="377"/>
      <c r="N705" s="377"/>
      <c r="O705" s="377"/>
      <c r="P705" s="377"/>
      <c r="Q705" s="377"/>
      <c r="R705" s="377"/>
    </row>
    <row r="706" spans="1:18" ht="15.6">
      <c r="A706" s="377"/>
      <c r="B706" s="377"/>
      <c r="C706" s="375"/>
      <c r="D706" s="377"/>
      <c r="E706" s="377"/>
      <c r="F706" s="377"/>
      <c r="G706" s="377"/>
      <c r="H706" s="377"/>
      <c r="I706" s="377"/>
      <c r="J706" s="377"/>
      <c r="K706" s="377"/>
      <c r="L706" s="377"/>
      <c r="M706" s="377"/>
      <c r="N706" s="377"/>
      <c r="O706" s="377"/>
      <c r="P706" s="377"/>
      <c r="Q706" s="377"/>
      <c r="R706" s="377"/>
    </row>
    <row r="707" spans="1:18" ht="15.6">
      <c r="A707" s="377"/>
      <c r="B707" s="377"/>
      <c r="C707" s="375"/>
      <c r="D707" s="377"/>
      <c r="E707" s="377"/>
      <c r="F707" s="377"/>
      <c r="G707" s="377"/>
      <c r="H707" s="377"/>
      <c r="I707" s="377"/>
      <c r="J707" s="377"/>
      <c r="K707" s="377"/>
      <c r="L707" s="377"/>
      <c r="M707" s="377"/>
      <c r="N707" s="377"/>
      <c r="O707" s="377"/>
      <c r="P707" s="377"/>
      <c r="Q707" s="377"/>
      <c r="R707" s="377"/>
    </row>
    <row r="708" spans="1:18" ht="15.6">
      <c r="A708" s="377"/>
      <c r="B708" s="377"/>
      <c r="C708" s="375"/>
      <c r="D708" s="377"/>
      <c r="E708" s="377"/>
      <c r="F708" s="377"/>
      <c r="G708" s="377"/>
      <c r="H708" s="377"/>
      <c r="I708" s="377"/>
      <c r="J708" s="377"/>
      <c r="K708" s="377"/>
      <c r="L708" s="377"/>
      <c r="M708" s="377"/>
      <c r="N708" s="377"/>
      <c r="O708" s="377"/>
      <c r="P708" s="377"/>
      <c r="Q708" s="377"/>
      <c r="R708" s="377"/>
    </row>
    <row r="709" spans="1:18" ht="15.6">
      <c r="A709" s="377"/>
      <c r="B709" s="377"/>
      <c r="C709" s="375"/>
      <c r="D709" s="377"/>
      <c r="E709" s="377"/>
      <c r="F709" s="377"/>
      <c r="G709" s="377"/>
      <c r="H709" s="377"/>
      <c r="I709" s="377"/>
      <c r="J709" s="377"/>
      <c r="K709" s="377"/>
      <c r="L709" s="377"/>
      <c r="M709" s="377"/>
      <c r="N709" s="377"/>
      <c r="O709" s="377"/>
      <c r="P709" s="377"/>
      <c r="Q709" s="377"/>
      <c r="R709" s="377"/>
    </row>
    <row r="710" spans="1:18" ht="15.6">
      <c r="A710" s="377"/>
      <c r="B710" s="377"/>
      <c r="C710" s="375"/>
      <c r="D710" s="377"/>
      <c r="E710" s="377"/>
      <c r="F710" s="377"/>
      <c r="G710" s="377"/>
      <c r="H710" s="377"/>
      <c r="I710" s="377"/>
      <c r="J710" s="377"/>
      <c r="K710" s="377"/>
      <c r="L710" s="377"/>
      <c r="M710" s="377"/>
      <c r="N710" s="377"/>
      <c r="O710" s="377"/>
      <c r="P710" s="377"/>
      <c r="Q710" s="377"/>
      <c r="R710" s="377"/>
    </row>
    <row r="711" spans="1:18" ht="15.6">
      <c r="A711" s="377"/>
      <c r="B711" s="377"/>
      <c r="C711" s="375"/>
      <c r="D711" s="377"/>
      <c r="E711" s="377"/>
      <c r="F711" s="377"/>
      <c r="G711" s="377"/>
      <c r="H711" s="377"/>
      <c r="I711" s="377"/>
      <c r="J711" s="377"/>
      <c r="K711" s="377"/>
      <c r="L711" s="377"/>
      <c r="M711" s="377"/>
      <c r="N711" s="377"/>
      <c r="O711" s="377"/>
      <c r="P711" s="377"/>
      <c r="Q711" s="377"/>
      <c r="R711" s="377"/>
    </row>
    <row r="712" spans="1:18" ht="15.6">
      <c r="A712" s="377"/>
      <c r="B712" s="377"/>
      <c r="C712" s="375"/>
      <c r="D712" s="377"/>
      <c r="E712" s="377"/>
      <c r="F712" s="377"/>
      <c r="G712" s="377"/>
      <c r="H712" s="377"/>
      <c r="I712" s="377"/>
      <c r="J712" s="377"/>
      <c r="K712" s="377"/>
      <c r="L712" s="377"/>
      <c r="M712" s="377"/>
      <c r="N712" s="377"/>
      <c r="O712" s="377"/>
      <c r="P712" s="377"/>
      <c r="Q712" s="377"/>
      <c r="R712" s="377"/>
    </row>
    <row r="713" spans="1:18" ht="15.6">
      <c r="A713" s="377"/>
      <c r="B713" s="377"/>
      <c r="C713" s="375"/>
      <c r="D713" s="377"/>
      <c r="E713" s="377"/>
      <c r="F713" s="377"/>
      <c r="G713" s="377"/>
      <c r="H713" s="377"/>
      <c r="I713" s="377"/>
      <c r="J713" s="377"/>
      <c r="K713" s="377"/>
      <c r="L713" s="377"/>
      <c r="M713" s="377"/>
      <c r="N713" s="377"/>
      <c r="O713" s="377"/>
      <c r="P713" s="377"/>
      <c r="Q713" s="377"/>
      <c r="R713" s="377"/>
    </row>
    <row r="714" spans="1:18" ht="15.6">
      <c r="A714" s="377"/>
      <c r="B714" s="377"/>
      <c r="C714" s="375"/>
      <c r="D714" s="377"/>
      <c r="E714" s="377"/>
      <c r="F714" s="377"/>
      <c r="G714" s="377"/>
      <c r="H714" s="377"/>
      <c r="I714" s="377"/>
      <c r="J714" s="377"/>
      <c r="K714" s="377"/>
      <c r="L714" s="377"/>
      <c r="M714" s="377"/>
      <c r="N714" s="377"/>
      <c r="O714" s="377"/>
      <c r="P714" s="377"/>
      <c r="Q714" s="377"/>
      <c r="R714" s="377"/>
    </row>
    <row r="715" spans="1:18" ht="15.6">
      <c r="A715" s="377"/>
      <c r="B715" s="377"/>
      <c r="C715" s="375"/>
      <c r="D715" s="377"/>
      <c r="E715" s="377"/>
      <c r="F715" s="377"/>
      <c r="G715" s="377"/>
      <c r="H715" s="377"/>
      <c r="I715" s="377"/>
      <c r="J715" s="377"/>
      <c r="K715" s="377"/>
      <c r="L715" s="377"/>
      <c r="M715" s="377"/>
      <c r="N715" s="377"/>
      <c r="O715" s="377"/>
      <c r="P715" s="377"/>
      <c r="Q715" s="377"/>
      <c r="R715" s="377"/>
    </row>
    <row r="716" spans="1:18" ht="15.6">
      <c r="A716" s="377"/>
      <c r="B716" s="377"/>
      <c r="C716" s="375"/>
      <c r="D716" s="377"/>
      <c r="E716" s="377"/>
      <c r="F716" s="377"/>
      <c r="G716" s="377"/>
      <c r="H716" s="377"/>
      <c r="I716" s="377"/>
      <c r="J716" s="377"/>
      <c r="K716" s="377"/>
      <c r="L716" s="377"/>
      <c r="M716" s="377"/>
      <c r="N716" s="377"/>
      <c r="O716" s="377"/>
      <c r="P716" s="377"/>
      <c r="Q716" s="377"/>
      <c r="R716" s="377"/>
    </row>
    <row r="717" spans="1:18" ht="15.6">
      <c r="A717" s="377"/>
      <c r="B717" s="377"/>
      <c r="C717" s="375"/>
      <c r="D717" s="377"/>
      <c r="E717" s="377"/>
      <c r="F717" s="377"/>
      <c r="G717" s="377"/>
      <c r="H717" s="377"/>
      <c r="I717" s="377"/>
      <c r="J717" s="377"/>
      <c r="K717" s="377"/>
      <c r="L717" s="377"/>
      <c r="M717" s="377"/>
      <c r="N717" s="377"/>
      <c r="O717" s="377"/>
      <c r="P717" s="377"/>
      <c r="Q717" s="377"/>
      <c r="R717" s="377"/>
    </row>
    <row r="718" spans="1:18" ht="15.6">
      <c r="A718" s="377"/>
      <c r="B718" s="377"/>
      <c r="C718" s="375"/>
      <c r="D718" s="377"/>
      <c r="E718" s="377"/>
      <c r="F718" s="377"/>
      <c r="G718" s="377"/>
      <c r="H718" s="377"/>
      <c r="I718" s="377"/>
      <c r="J718" s="377"/>
      <c r="K718" s="377"/>
      <c r="L718" s="377"/>
      <c r="M718" s="377"/>
      <c r="N718" s="377"/>
      <c r="O718" s="377"/>
      <c r="P718" s="377"/>
      <c r="Q718" s="377"/>
      <c r="R718" s="377"/>
    </row>
    <row r="719" spans="1:18" ht="15.6">
      <c r="A719" s="377"/>
      <c r="B719" s="377"/>
      <c r="C719" s="375"/>
      <c r="D719" s="377"/>
      <c r="E719" s="377"/>
      <c r="F719" s="377"/>
      <c r="G719" s="377"/>
      <c r="H719" s="377"/>
      <c r="I719" s="377"/>
      <c r="J719" s="377"/>
      <c r="K719" s="377"/>
      <c r="L719" s="377"/>
      <c r="M719" s="377"/>
      <c r="N719" s="377"/>
      <c r="O719" s="377"/>
      <c r="P719" s="377"/>
      <c r="Q719" s="377"/>
      <c r="R719" s="377"/>
    </row>
    <row r="720" spans="1:18" ht="15.6">
      <c r="A720" s="377"/>
      <c r="B720" s="377"/>
      <c r="C720" s="375"/>
      <c r="D720" s="377"/>
      <c r="E720" s="377"/>
      <c r="F720" s="377"/>
      <c r="G720" s="377"/>
      <c r="H720" s="377"/>
      <c r="I720" s="377"/>
      <c r="J720" s="377"/>
      <c r="K720" s="377"/>
      <c r="L720" s="377"/>
      <c r="M720" s="377"/>
      <c r="N720" s="377"/>
      <c r="O720" s="377"/>
      <c r="P720" s="377"/>
      <c r="Q720" s="377"/>
      <c r="R720" s="377"/>
    </row>
    <row r="721" spans="1:18" ht="15.6">
      <c r="A721" s="377"/>
      <c r="B721" s="377"/>
      <c r="C721" s="375"/>
      <c r="D721" s="377"/>
      <c r="E721" s="377"/>
      <c r="F721" s="377"/>
      <c r="G721" s="377"/>
      <c r="H721" s="377"/>
      <c r="I721" s="377"/>
      <c r="J721" s="377"/>
      <c r="K721" s="377"/>
      <c r="L721" s="377"/>
      <c r="M721" s="377"/>
      <c r="N721" s="377"/>
      <c r="O721" s="377"/>
      <c r="P721" s="377"/>
      <c r="Q721" s="377"/>
      <c r="R721" s="377"/>
    </row>
    <row r="722" spans="1:18" ht="15.6">
      <c r="A722" s="377"/>
      <c r="B722" s="377"/>
      <c r="C722" s="375"/>
      <c r="D722" s="377"/>
      <c r="E722" s="377"/>
      <c r="F722" s="377"/>
      <c r="G722" s="377"/>
      <c r="H722" s="377"/>
      <c r="I722" s="377"/>
      <c r="J722" s="377"/>
      <c r="K722" s="377"/>
      <c r="L722" s="377"/>
      <c r="M722" s="377"/>
      <c r="N722" s="377"/>
      <c r="O722" s="377"/>
      <c r="P722" s="377"/>
      <c r="Q722" s="377"/>
      <c r="R722" s="377"/>
    </row>
    <row r="723" spans="1:18" ht="15.6">
      <c r="A723" s="377"/>
      <c r="B723" s="377"/>
      <c r="C723" s="375"/>
      <c r="D723" s="377"/>
      <c r="E723" s="377"/>
      <c r="F723" s="377"/>
      <c r="G723" s="377"/>
      <c r="H723" s="377"/>
      <c r="I723" s="377"/>
      <c r="J723" s="377"/>
      <c r="K723" s="377"/>
      <c r="L723" s="377"/>
      <c r="M723" s="377"/>
      <c r="N723" s="377"/>
      <c r="O723" s="377"/>
      <c r="P723" s="377"/>
      <c r="Q723" s="377"/>
      <c r="R723" s="377"/>
    </row>
    <row r="724" spans="1:18" ht="15.6">
      <c r="A724" s="377"/>
      <c r="B724" s="377"/>
      <c r="C724" s="375"/>
      <c r="D724" s="377"/>
      <c r="E724" s="377"/>
      <c r="F724" s="377"/>
      <c r="G724" s="377"/>
      <c r="H724" s="377"/>
      <c r="I724" s="377"/>
      <c r="J724" s="377"/>
      <c r="K724" s="377"/>
      <c r="L724" s="377"/>
      <c r="M724" s="377"/>
      <c r="N724" s="377"/>
      <c r="O724" s="377"/>
      <c r="P724" s="377"/>
      <c r="Q724" s="377"/>
      <c r="R724" s="377"/>
    </row>
    <row r="725" spans="1:18" ht="15.6">
      <c r="A725" s="377"/>
      <c r="B725" s="377"/>
      <c r="C725" s="375"/>
      <c r="D725" s="377"/>
      <c r="E725" s="377"/>
      <c r="F725" s="377"/>
      <c r="G725" s="377"/>
      <c r="H725" s="377"/>
      <c r="I725" s="377"/>
      <c r="J725" s="377"/>
      <c r="K725" s="377"/>
      <c r="L725" s="377"/>
      <c r="M725" s="377"/>
      <c r="N725" s="377"/>
      <c r="O725" s="377"/>
      <c r="P725" s="377"/>
      <c r="Q725" s="377"/>
      <c r="R725" s="377"/>
    </row>
    <row r="726" spans="1:18" ht="15.6">
      <c r="A726" s="377"/>
      <c r="B726" s="377"/>
      <c r="C726" s="375"/>
      <c r="D726" s="377"/>
      <c r="E726" s="377"/>
      <c r="F726" s="377"/>
      <c r="G726" s="377"/>
      <c r="H726" s="377"/>
      <c r="I726" s="377"/>
      <c r="J726" s="377"/>
      <c r="K726" s="377"/>
      <c r="L726" s="377"/>
      <c r="M726" s="377"/>
      <c r="N726" s="377"/>
      <c r="O726" s="377"/>
      <c r="P726" s="377"/>
      <c r="Q726" s="377"/>
      <c r="R726" s="377"/>
    </row>
    <row r="727" spans="1:18" ht="15.6">
      <c r="A727" s="377"/>
      <c r="B727" s="377"/>
      <c r="C727" s="375"/>
      <c r="D727" s="377"/>
      <c r="E727" s="377"/>
      <c r="F727" s="377"/>
      <c r="G727" s="377"/>
      <c r="H727" s="377"/>
      <c r="I727" s="377"/>
      <c r="J727" s="377"/>
      <c r="K727" s="377"/>
      <c r="L727" s="377"/>
      <c r="M727" s="377"/>
      <c r="N727" s="377"/>
      <c r="O727" s="377"/>
      <c r="P727" s="377"/>
      <c r="Q727" s="377"/>
      <c r="R727" s="377"/>
    </row>
    <row r="728" spans="1:18" ht="15.6">
      <c r="A728" s="377"/>
      <c r="B728" s="377"/>
      <c r="C728" s="375"/>
      <c r="D728" s="377"/>
      <c r="E728" s="377"/>
      <c r="F728" s="377"/>
      <c r="G728" s="377"/>
      <c r="H728" s="377"/>
      <c r="I728" s="377"/>
      <c r="J728" s="377"/>
      <c r="K728" s="377"/>
      <c r="L728" s="377"/>
      <c r="M728" s="377"/>
      <c r="N728" s="377"/>
      <c r="O728" s="377"/>
      <c r="P728" s="377"/>
      <c r="Q728" s="377"/>
      <c r="R728" s="377"/>
    </row>
    <row r="729" spans="1:18" ht="15.6">
      <c r="A729" s="377"/>
      <c r="B729" s="377"/>
      <c r="C729" s="375"/>
      <c r="D729" s="377"/>
      <c r="E729" s="377"/>
      <c r="F729" s="377"/>
      <c r="G729" s="377"/>
      <c r="H729" s="377"/>
      <c r="I729" s="377"/>
      <c r="J729" s="377"/>
      <c r="K729" s="377"/>
      <c r="L729" s="377"/>
      <c r="M729" s="377"/>
      <c r="N729" s="377"/>
      <c r="O729" s="377"/>
      <c r="P729" s="377"/>
      <c r="Q729" s="377"/>
      <c r="R729" s="377"/>
    </row>
    <row r="730" spans="1:18" ht="15.6">
      <c r="A730" s="377"/>
      <c r="B730" s="377"/>
      <c r="C730" s="375"/>
      <c r="D730" s="377"/>
      <c r="E730" s="377"/>
      <c r="F730" s="377"/>
      <c r="G730" s="377"/>
      <c r="H730" s="377"/>
      <c r="I730" s="377"/>
      <c r="J730" s="377"/>
      <c r="K730" s="377"/>
      <c r="L730" s="377"/>
      <c r="M730" s="377"/>
      <c r="N730" s="377"/>
      <c r="O730" s="377"/>
      <c r="P730" s="377"/>
      <c r="Q730" s="377"/>
      <c r="R730" s="377"/>
    </row>
    <row r="731" spans="1:18" ht="15.6">
      <c r="A731" s="377"/>
      <c r="B731" s="377"/>
      <c r="C731" s="375"/>
      <c r="D731" s="377"/>
      <c r="E731" s="377"/>
      <c r="F731" s="377"/>
      <c r="G731" s="377"/>
      <c r="H731" s="377"/>
      <c r="I731" s="377"/>
      <c r="J731" s="377"/>
      <c r="K731" s="377"/>
      <c r="L731" s="377"/>
      <c r="M731" s="377"/>
      <c r="N731" s="377"/>
      <c r="O731" s="377"/>
      <c r="P731" s="377"/>
      <c r="Q731" s="377"/>
      <c r="R731" s="377"/>
    </row>
    <row r="732" spans="1:18" ht="15.6">
      <c r="A732" s="377"/>
      <c r="B732" s="377"/>
      <c r="C732" s="375"/>
      <c r="D732" s="377"/>
      <c r="E732" s="377"/>
      <c r="F732" s="377"/>
      <c r="G732" s="377"/>
      <c r="H732" s="377"/>
      <c r="I732" s="377"/>
      <c r="J732" s="377"/>
      <c r="K732" s="377"/>
      <c r="L732" s="377"/>
      <c r="M732" s="377"/>
      <c r="N732" s="377"/>
      <c r="O732" s="377"/>
      <c r="P732" s="377"/>
      <c r="Q732" s="377"/>
      <c r="R732" s="377"/>
    </row>
    <row r="733" spans="1:18" ht="15.6">
      <c r="A733" s="377"/>
      <c r="B733" s="377"/>
      <c r="C733" s="375"/>
      <c r="D733" s="377"/>
      <c r="E733" s="377"/>
      <c r="F733" s="377"/>
      <c r="G733" s="377"/>
      <c r="H733" s="377"/>
      <c r="I733" s="377"/>
      <c r="J733" s="377"/>
      <c r="K733" s="377"/>
      <c r="L733" s="377"/>
      <c r="M733" s="377"/>
      <c r="N733" s="377"/>
      <c r="O733" s="377"/>
      <c r="P733" s="377"/>
      <c r="Q733" s="377"/>
      <c r="R733" s="377"/>
    </row>
    <row r="734" spans="1:18" ht="15.6">
      <c r="A734" s="377"/>
      <c r="B734" s="377"/>
      <c r="C734" s="375"/>
      <c r="D734" s="377"/>
      <c r="E734" s="377"/>
      <c r="F734" s="377"/>
      <c r="G734" s="377"/>
      <c r="H734" s="377"/>
      <c r="I734" s="377"/>
      <c r="J734" s="377"/>
      <c r="K734" s="377"/>
      <c r="L734" s="377"/>
      <c r="M734" s="377"/>
      <c r="N734" s="377"/>
      <c r="O734" s="377"/>
      <c r="P734" s="377"/>
      <c r="Q734" s="377"/>
      <c r="R734" s="377"/>
    </row>
    <row r="735" spans="1:18" ht="15.6">
      <c r="A735" s="377"/>
      <c r="B735" s="377"/>
      <c r="C735" s="375"/>
      <c r="D735" s="377"/>
      <c r="E735" s="377"/>
      <c r="F735" s="377"/>
      <c r="G735" s="377"/>
      <c r="H735" s="377"/>
      <c r="I735" s="377"/>
      <c r="J735" s="377"/>
      <c r="K735" s="377"/>
      <c r="L735" s="377"/>
      <c r="M735" s="377"/>
      <c r="N735" s="377"/>
      <c r="O735" s="377"/>
      <c r="P735" s="377"/>
      <c r="Q735" s="377"/>
      <c r="R735" s="377"/>
    </row>
    <row r="736" spans="1:18" ht="15.6">
      <c r="A736" s="377"/>
      <c r="B736" s="377"/>
      <c r="C736" s="375"/>
      <c r="D736" s="377"/>
      <c r="E736" s="377"/>
      <c r="F736" s="377"/>
      <c r="G736" s="377"/>
      <c r="H736" s="377"/>
      <c r="I736" s="377"/>
      <c r="J736" s="377"/>
      <c r="K736" s="377"/>
      <c r="L736" s="377"/>
      <c r="M736" s="377"/>
      <c r="N736" s="377"/>
      <c r="O736" s="377"/>
      <c r="P736" s="377"/>
      <c r="Q736" s="377"/>
      <c r="R736" s="377"/>
    </row>
    <row r="737" spans="1:18" ht="15.6">
      <c r="A737" s="377"/>
      <c r="B737" s="377"/>
      <c r="C737" s="375"/>
      <c r="D737" s="377"/>
      <c r="E737" s="377"/>
      <c r="F737" s="377"/>
      <c r="G737" s="377"/>
      <c r="H737" s="377"/>
      <c r="I737" s="377"/>
      <c r="J737" s="377"/>
      <c r="K737" s="377"/>
      <c r="L737" s="377"/>
      <c r="M737" s="377"/>
      <c r="N737" s="377"/>
      <c r="O737" s="377"/>
      <c r="P737" s="377"/>
      <c r="Q737" s="377"/>
      <c r="R737" s="377"/>
    </row>
    <row r="738" spans="1:18" ht="15.6">
      <c r="A738" s="377"/>
      <c r="B738" s="377"/>
      <c r="C738" s="375"/>
      <c r="D738" s="377"/>
      <c r="E738" s="377"/>
      <c r="F738" s="377"/>
      <c r="G738" s="377"/>
      <c r="H738" s="377"/>
      <c r="I738" s="377"/>
      <c r="J738" s="377"/>
      <c r="K738" s="377"/>
      <c r="L738" s="377"/>
      <c r="M738" s="377"/>
      <c r="N738" s="377"/>
      <c r="O738" s="377"/>
      <c r="P738" s="377"/>
      <c r="Q738" s="377"/>
      <c r="R738" s="377"/>
    </row>
    <row r="739" spans="1:18" ht="15.6">
      <c r="A739" s="377"/>
      <c r="B739" s="377"/>
      <c r="C739" s="375"/>
      <c r="D739" s="377"/>
      <c r="E739" s="377"/>
      <c r="F739" s="377"/>
      <c r="G739" s="377"/>
      <c r="H739" s="377"/>
      <c r="I739" s="377"/>
      <c r="J739" s="377"/>
      <c r="K739" s="377"/>
      <c r="L739" s="377"/>
      <c r="M739" s="377"/>
      <c r="N739" s="377"/>
      <c r="O739" s="377"/>
      <c r="P739" s="377"/>
      <c r="Q739" s="377"/>
      <c r="R739" s="377"/>
    </row>
    <row r="740" spans="1:18" ht="15.6">
      <c r="A740" s="377"/>
      <c r="B740" s="377"/>
      <c r="C740" s="375"/>
      <c r="D740" s="377"/>
      <c r="E740" s="377"/>
      <c r="F740" s="377"/>
      <c r="G740" s="377"/>
      <c r="H740" s="377"/>
      <c r="I740" s="377"/>
      <c r="J740" s="377"/>
      <c r="K740" s="377"/>
      <c r="L740" s="377"/>
      <c r="M740" s="377"/>
      <c r="N740" s="377"/>
      <c r="O740" s="377"/>
      <c r="P740" s="377"/>
      <c r="Q740" s="377"/>
      <c r="R740" s="377"/>
    </row>
    <row r="741" spans="1:18" ht="15.6">
      <c r="A741" s="377"/>
      <c r="B741" s="377"/>
      <c r="C741" s="375"/>
      <c r="D741" s="377"/>
      <c r="E741" s="377"/>
      <c r="F741" s="377"/>
      <c r="G741" s="377"/>
      <c r="H741" s="377"/>
      <c r="I741" s="377"/>
      <c r="J741" s="377"/>
      <c r="K741" s="377"/>
      <c r="L741" s="377"/>
      <c r="M741" s="377"/>
      <c r="N741" s="377"/>
      <c r="O741" s="377"/>
      <c r="P741" s="377"/>
      <c r="Q741" s="377"/>
      <c r="R741" s="377"/>
    </row>
    <row r="742" spans="1:18" ht="15.6">
      <c r="A742" s="377"/>
      <c r="B742" s="377"/>
      <c r="C742" s="375"/>
      <c r="D742" s="377"/>
      <c r="E742" s="377"/>
      <c r="F742" s="377"/>
      <c r="G742" s="377"/>
      <c r="H742" s="377"/>
      <c r="I742" s="377"/>
      <c r="J742" s="377"/>
      <c r="K742" s="377"/>
      <c r="L742" s="377"/>
      <c r="M742" s="377"/>
      <c r="N742" s="377"/>
      <c r="O742" s="377"/>
      <c r="P742" s="377"/>
      <c r="Q742" s="377"/>
      <c r="R742" s="377"/>
    </row>
    <row r="743" spans="1:18" ht="15.6">
      <c r="A743" s="377"/>
      <c r="B743" s="377"/>
      <c r="C743" s="375"/>
      <c r="D743" s="377"/>
      <c r="E743" s="377"/>
      <c r="F743" s="377"/>
      <c r="G743" s="377"/>
      <c r="H743" s="377"/>
      <c r="I743" s="377"/>
      <c r="J743" s="377"/>
      <c r="K743" s="377"/>
      <c r="L743" s="377"/>
      <c r="M743" s="377"/>
      <c r="N743" s="377"/>
      <c r="O743" s="377"/>
      <c r="P743" s="377"/>
      <c r="Q743" s="377"/>
      <c r="R743" s="377"/>
    </row>
    <row r="744" spans="1:18" ht="15.6">
      <c r="A744" s="377"/>
      <c r="B744" s="377"/>
      <c r="C744" s="375"/>
      <c r="D744" s="377"/>
      <c r="E744" s="377"/>
      <c r="F744" s="377"/>
      <c r="G744" s="377"/>
      <c r="H744" s="377"/>
      <c r="I744" s="377"/>
      <c r="J744" s="377"/>
      <c r="K744" s="377"/>
      <c r="L744" s="377"/>
      <c r="M744" s="377"/>
      <c r="N744" s="377"/>
      <c r="O744" s="377"/>
      <c r="P744" s="377"/>
      <c r="Q744" s="377"/>
      <c r="R744" s="377"/>
    </row>
    <row r="745" spans="1:18" ht="15.6">
      <c r="A745" s="377"/>
      <c r="B745" s="377"/>
      <c r="C745" s="375"/>
      <c r="D745" s="377"/>
      <c r="E745" s="377"/>
      <c r="F745" s="377"/>
      <c r="G745" s="377"/>
      <c r="H745" s="377"/>
      <c r="I745" s="377"/>
      <c r="J745" s="377"/>
      <c r="K745" s="377"/>
      <c r="L745" s="377"/>
      <c r="M745" s="377"/>
      <c r="N745" s="377"/>
      <c r="O745" s="377"/>
      <c r="P745" s="377"/>
      <c r="Q745" s="377"/>
      <c r="R745" s="377"/>
    </row>
    <row r="746" spans="1:18" ht="15.6">
      <c r="A746" s="377"/>
      <c r="B746" s="377"/>
      <c r="C746" s="375"/>
      <c r="D746" s="377"/>
      <c r="E746" s="377"/>
      <c r="F746" s="377"/>
      <c r="G746" s="377"/>
      <c r="H746" s="377"/>
      <c r="I746" s="377"/>
      <c r="J746" s="377"/>
      <c r="K746" s="377"/>
      <c r="L746" s="377"/>
      <c r="M746" s="377"/>
      <c r="N746" s="377"/>
      <c r="O746" s="377"/>
      <c r="P746" s="377"/>
      <c r="Q746" s="377"/>
      <c r="R746" s="377"/>
    </row>
    <row r="747" spans="1:18" ht="15.6">
      <c r="A747" s="377"/>
      <c r="B747" s="377"/>
      <c r="C747" s="375"/>
      <c r="D747" s="377"/>
      <c r="E747" s="377"/>
      <c r="F747" s="377"/>
      <c r="G747" s="377"/>
      <c r="H747" s="377"/>
      <c r="I747" s="377"/>
      <c r="J747" s="377"/>
      <c r="K747" s="377"/>
      <c r="L747" s="377"/>
      <c r="M747" s="377"/>
      <c r="N747" s="377"/>
      <c r="O747" s="377"/>
      <c r="P747" s="377"/>
      <c r="Q747" s="377"/>
      <c r="R747" s="377"/>
    </row>
    <row r="748" spans="1:18" ht="15.6">
      <c r="A748" s="377"/>
      <c r="B748" s="377"/>
      <c r="C748" s="375"/>
      <c r="D748" s="377"/>
      <c r="E748" s="377"/>
      <c r="F748" s="377"/>
      <c r="G748" s="377"/>
      <c r="H748" s="377"/>
      <c r="I748" s="377"/>
      <c r="J748" s="377"/>
      <c r="K748" s="377"/>
      <c r="L748" s="377"/>
      <c r="M748" s="377"/>
      <c r="N748" s="377"/>
      <c r="O748" s="377"/>
      <c r="P748" s="377"/>
      <c r="Q748" s="377"/>
      <c r="R748" s="377"/>
    </row>
    <row r="749" spans="1:18" ht="15.6">
      <c r="A749" s="377"/>
      <c r="B749" s="377"/>
      <c r="C749" s="375"/>
      <c r="D749" s="377"/>
      <c r="E749" s="377"/>
      <c r="F749" s="377"/>
      <c r="G749" s="377"/>
      <c r="H749" s="377"/>
      <c r="I749" s="377"/>
      <c r="J749" s="377"/>
      <c r="K749" s="377"/>
      <c r="L749" s="377"/>
      <c r="M749" s="377"/>
      <c r="N749" s="377"/>
      <c r="O749" s="377"/>
      <c r="P749" s="377"/>
      <c r="Q749" s="377"/>
      <c r="R749" s="377"/>
    </row>
    <row r="750" spans="1:18" ht="15.6">
      <c r="A750" s="377"/>
      <c r="B750" s="377"/>
      <c r="C750" s="375"/>
      <c r="D750" s="377"/>
      <c r="E750" s="377"/>
      <c r="F750" s="377"/>
      <c r="G750" s="377"/>
      <c r="H750" s="377"/>
      <c r="I750" s="377"/>
      <c r="J750" s="377"/>
      <c r="K750" s="377"/>
      <c r="L750" s="377"/>
      <c r="M750" s="377"/>
      <c r="N750" s="377"/>
      <c r="O750" s="377"/>
      <c r="P750" s="377"/>
      <c r="Q750" s="377"/>
      <c r="R750" s="377"/>
    </row>
    <row r="751" spans="1:18" ht="15.6">
      <c r="A751" s="377"/>
      <c r="B751" s="377"/>
      <c r="C751" s="375"/>
      <c r="D751" s="377"/>
      <c r="E751" s="377"/>
      <c r="F751" s="377"/>
      <c r="G751" s="377"/>
      <c r="H751" s="377"/>
      <c r="I751" s="377"/>
      <c r="J751" s="377"/>
      <c r="K751" s="377"/>
      <c r="L751" s="377"/>
      <c r="M751" s="377"/>
      <c r="N751" s="377"/>
      <c r="O751" s="377"/>
      <c r="P751" s="377"/>
      <c r="Q751" s="377"/>
      <c r="R751" s="377"/>
    </row>
    <row r="752" spans="1:18" ht="15.6">
      <c r="A752" s="377"/>
      <c r="B752" s="377"/>
      <c r="C752" s="375"/>
      <c r="D752" s="377"/>
      <c r="E752" s="377"/>
      <c r="F752" s="377"/>
      <c r="G752" s="377"/>
      <c r="H752" s="377"/>
      <c r="I752" s="377"/>
      <c r="J752" s="377"/>
      <c r="K752" s="377"/>
      <c r="L752" s="377"/>
      <c r="M752" s="377"/>
      <c r="N752" s="377"/>
      <c r="O752" s="377"/>
      <c r="P752" s="377"/>
      <c r="Q752" s="377"/>
      <c r="R752" s="377"/>
    </row>
    <row r="753" spans="1:18" ht="15.6">
      <c r="A753" s="377"/>
      <c r="B753" s="377"/>
      <c r="C753" s="375"/>
      <c r="D753" s="377"/>
      <c r="E753" s="377"/>
      <c r="F753" s="377"/>
      <c r="G753" s="377"/>
      <c r="H753" s="377"/>
      <c r="I753" s="377"/>
      <c r="J753" s="377"/>
      <c r="K753" s="377"/>
      <c r="L753" s="377"/>
      <c r="M753" s="377"/>
      <c r="N753" s="377"/>
      <c r="O753" s="377"/>
      <c r="P753" s="377"/>
      <c r="Q753" s="377"/>
      <c r="R753" s="377"/>
    </row>
    <row r="754" spans="1:18" ht="15.6">
      <c r="A754" s="377"/>
      <c r="B754" s="377"/>
      <c r="C754" s="375"/>
      <c r="D754" s="377"/>
      <c r="E754" s="377"/>
      <c r="F754" s="377"/>
      <c r="G754" s="377"/>
      <c r="H754" s="377"/>
      <c r="I754" s="377"/>
      <c r="J754" s="377"/>
      <c r="K754" s="377"/>
      <c r="L754" s="377"/>
      <c r="M754" s="377"/>
      <c r="N754" s="377"/>
      <c r="O754" s="377"/>
      <c r="P754" s="377"/>
      <c r="Q754" s="377"/>
      <c r="R754" s="377"/>
    </row>
    <row r="755" spans="1:18" ht="15.6">
      <c r="A755" s="377"/>
      <c r="B755" s="377"/>
      <c r="C755" s="375"/>
      <c r="D755" s="377"/>
      <c r="E755" s="377"/>
      <c r="F755" s="377"/>
      <c r="G755" s="377"/>
      <c r="H755" s="377"/>
      <c r="I755" s="377"/>
      <c r="J755" s="377"/>
      <c r="K755" s="377"/>
      <c r="L755" s="377"/>
      <c r="M755" s="377"/>
      <c r="N755" s="377"/>
      <c r="O755" s="377"/>
      <c r="P755" s="377"/>
      <c r="Q755" s="377"/>
      <c r="R755" s="377"/>
    </row>
    <row r="756" spans="1:18" ht="15.6">
      <c r="A756" s="377"/>
      <c r="B756" s="377"/>
      <c r="C756" s="375"/>
      <c r="D756" s="377"/>
      <c r="E756" s="377"/>
      <c r="F756" s="377"/>
      <c r="G756" s="377"/>
      <c r="H756" s="377"/>
      <c r="I756" s="377"/>
      <c r="J756" s="377"/>
      <c r="K756" s="377"/>
      <c r="L756" s="377"/>
      <c r="M756" s="377"/>
      <c r="N756" s="377"/>
      <c r="O756" s="377"/>
      <c r="P756" s="377"/>
      <c r="Q756" s="377"/>
      <c r="R756" s="377"/>
    </row>
    <row r="757" spans="1:18" ht="15.6">
      <c r="A757" s="377"/>
      <c r="B757" s="377"/>
      <c r="C757" s="375"/>
      <c r="D757" s="377"/>
      <c r="E757" s="377"/>
      <c r="F757" s="377"/>
      <c r="G757" s="377"/>
      <c r="H757" s="377"/>
      <c r="I757" s="377"/>
      <c r="J757" s="377"/>
      <c r="K757" s="377"/>
      <c r="L757" s="377"/>
      <c r="M757" s="377"/>
      <c r="N757" s="377"/>
      <c r="O757" s="377"/>
      <c r="P757" s="377"/>
      <c r="Q757" s="377"/>
      <c r="R757" s="377"/>
    </row>
    <row r="758" spans="1:18" ht="15.6">
      <c r="A758" s="377"/>
      <c r="B758" s="377"/>
      <c r="C758" s="375"/>
      <c r="D758" s="377"/>
      <c r="E758" s="377"/>
      <c r="F758" s="377"/>
      <c r="G758" s="377"/>
      <c r="H758" s="377"/>
      <c r="I758" s="377"/>
      <c r="J758" s="377"/>
      <c r="K758" s="377"/>
      <c r="L758" s="377"/>
      <c r="M758" s="377"/>
      <c r="N758" s="377"/>
      <c r="O758" s="377"/>
      <c r="P758" s="377"/>
      <c r="Q758" s="377"/>
      <c r="R758" s="377"/>
    </row>
    <row r="759" spans="1:18" ht="15.6">
      <c r="A759" s="377"/>
      <c r="B759" s="377"/>
      <c r="C759" s="375"/>
      <c r="D759" s="377"/>
      <c r="E759" s="377"/>
      <c r="F759" s="377"/>
      <c r="G759" s="377"/>
      <c r="H759" s="377"/>
      <c r="I759" s="377"/>
      <c r="J759" s="377"/>
      <c r="K759" s="377"/>
      <c r="L759" s="377"/>
      <c r="M759" s="377"/>
      <c r="N759" s="377"/>
      <c r="O759" s="377"/>
      <c r="P759" s="377"/>
      <c r="Q759" s="377"/>
      <c r="R759" s="377"/>
    </row>
    <row r="760" spans="1:18" ht="15.6">
      <c r="A760" s="377"/>
      <c r="B760" s="377"/>
      <c r="C760" s="375"/>
      <c r="D760" s="377"/>
      <c r="E760" s="377"/>
      <c r="F760" s="377"/>
      <c r="G760" s="377"/>
      <c r="H760" s="377"/>
      <c r="I760" s="377"/>
      <c r="J760" s="377"/>
      <c r="K760" s="377"/>
      <c r="L760" s="377"/>
      <c r="M760" s="377"/>
      <c r="N760" s="377"/>
      <c r="O760" s="377"/>
      <c r="P760" s="377"/>
      <c r="Q760" s="377"/>
      <c r="R760" s="377"/>
    </row>
    <row r="761" spans="1:18" ht="15.6">
      <c r="A761" s="377"/>
      <c r="B761" s="377"/>
      <c r="C761" s="375"/>
      <c r="D761" s="377"/>
      <c r="E761" s="377"/>
      <c r="F761" s="377"/>
      <c r="G761" s="377"/>
      <c r="H761" s="377"/>
      <c r="I761" s="377"/>
      <c r="J761" s="377"/>
      <c r="K761" s="377"/>
      <c r="L761" s="377"/>
      <c r="M761" s="377"/>
      <c r="N761" s="377"/>
      <c r="O761" s="377"/>
      <c r="P761" s="377"/>
      <c r="Q761" s="377"/>
      <c r="R761" s="377"/>
    </row>
    <row r="762" spans="1:18" ht="15.6">
      <c r="A762" s="377"/>
      <c r="B762" s="377"/>
      <c r="C762" s="375"/>
      <c r="D762" s="377"/>
      <c r="E762" s="377"/>
      <c r="F762" s="377"/>
      <c r="G762" s="377"/>
      <c r="H762" s="377"/>
      <c r="I762" s="377"/>
      <c r="J762" s="377"/>
      <c r="K762" s="377"/>
      <c r="L762" s="377"/>
      <c r="M762" s="377"/>
      <c r="N762" s="377"/>
      <c r="O762" s="377"/>
      <c r="P762" s="377"/>
      <c r="Q762" s="377"/>
      <c r="R762" s="377"/>
    </row>
    <row r="763" spans="1:18" ht="15.6">
      <c r="A763" s="377"/>
      <c r="B763" s="377"/>
      <c r="C763" s="375"/>
      <c r="D763" s="377"/>
      <c r="E763" s="377"/>
      <c r="F763" s="377"/>
      <c r="G763" s="377"/>
      <c r="H763" s="377"/>
      <c r="I763" s="377"/>
      <c r="J763" s="377"/>
      <c r="K763" s="377"/>
      <c r="L763" s="377"/>
      <c r="M763" s="377"/>
      <c r="N763" s="377"/>
      <c r="O763" s="377"/>
      <c r="P763" s="377"/>
      <c r="Q763" s="377"/>
      <c r="R763" s="377"/>
    </row>
    <row r="764" spans="1:18" ht="15.6">
      <c r="A764" s="377"/>
      <c r="B764" s="377"/>
      <c r="C764" s="375"/>
      <c r="D764" s="377"/>
      <c r="E764" s="377"/>
      <c r="F764" s="377"/>
      <c r="G764" s="377"/>
      <c r="H764" s="377"/>
      <c r="I764" s="377"/>
      <c r="J764" s="377"/>
      <c r="K764" s="377"/>
      <c r="L764" s="377"/>
      <c r="M764" s="377"/>
      <c r="N764" s="377"/>
      <c r="O764" s="377"/>
      <c r="P764" s="377"/>
      <c r="Q764" s="377"/>
      <c r="R764" s="377"/>
    </row>
    <row r="765" spans="1:18" ht="15.6">
      <c r="A765" s="377"/>
      <c r="B765" s="377"/>
      <c r="C765" s="375"/>
      <c r="D765" s="377"/>
      <c r="E765" s="377"/>
      <c r="F765" s="377"/>
      <c r="G765" s="377"/>
      <c r="H765" s="377"/>
      <c r="I765" s="377"/>
      <c r="J765" s="377"/>
      <c r="K765" s="377"/>
      <c r="L765" s="377"/>
      <c r="M765" s="377"/>
      <c r="N765" s="377"/>
      <c r="O765" s="377"/>
      <c r="P765" s="377"/>
      <c r="Q765" s="377"/>
      <c r="R765" s="377"/>
    </row>
    <row r="766" spans="1:18" ht="15.6">
      <c r="A766" s="377"/>
      <c r="B766" s="377"/>
      <c r="C766" s="375"/>
      <c r="D766" s="377"/>
      <c r="E766" s="377"/>
      <c r="F766" s="377"/>
      <c r="G766" s="377"/>
      <c r="H766" s="377"/>
      <c r="I766" s="377"/>
      <c r="J766" s="377"/>
      <c r="K766" s="377"/>
      <c r="L766" s="377"/>
      <c r="M766" s="377"/>
      <c r="N766" s="377"/>
      <c r="O766" s="377"/>
      <c r="P766" s="377"/>
      <c r="Q766" s="377"/>
      <c r="R766" s="377"/>
    </row>
    <row r="767" spans="1:18" ht="15.6">
      <c r="A767" s="377"/>
      <c r="B767" s="377"/>
      <c r="C767" s="375"/>
      <c r="D767" s="377"/>
      <c r="E767" s="377"/>
      <c r="F767" s="377"/>
      <c r="G767" s="377"/>
      <c r="H767" s="377"/>
      <c r="I767" s="377"/>
      <c r="J767" s="377"/>
      <c r="K767" s="377"/>
      <c r="L767" s="377"/>
      <c r="M767" s="377"/>
      <c r="N767" s="377"/>
      <c r="O767" s="377"/>
      <c r="P767" s="377"/>
      <c r="Q767" s="377"/>
      <c r="R767" s="377"/>
    </row>
    <row r="768" spans="1:18" ht="15.6">
      <c r="A768" s="377"/>
      <c r="B768" s="377"/>
      <c r="C768" s="375"/>
      <c r="D768" s="377"/>
      <c r="E768" s="377"/>
      <c r="F768" s="377"/>
      <c r="G768" s="377"/>
      <c r="H768" s="377"/>
      <c r="I768" s="377"/>
      <c r="J768" s="377"/>
      <c r="K768" s="377"/>
      <c r="L768" s="377"/>
      <c r="M768" s="377"/>
      <c r="N768" s="377"/>
      <c r="O768" s="377"/>
      <c r="P768" s="377"/>
      <c r="Q768" s="377"/>
      <c r="R768" s="377"/>
    </row>
    <row r="769" spans="1:18" ht="15.6">
      <c r="A769" s="377"/>
      <c r="B769" s="377"/>
      <c r="C769" s="375"/>
      <c r="D769" s="377"/>
      <c r="E769" s="377"/>
      <c r="F769" s="377"/>
      <c r="G769" s="377"/>
      <c r="H769" s="377"/>
      <c r="I769" s="377"/>
      <c r="J769" s="377"/>
      <c r="K769" s="377"/>
      <c r="L769" s="377"/>
      <c r="M769" s="377"/>
      <c r="N769" s="377"/>
      <c r="O769" s="377"/>
      <c r="P769" s="377"/>
      <c r="Q769" s="377"/>
      <c r="R769" s="377"/>
    </row>
    <row r="770" spans="1:18" ht="15.6">
      <c r="A770" s="377"/>
      <c r="B770" s="377"/>
      <c r="C770" s="375"/>
      <c r="D770" s="377"/>
      <c r="E770" s="377"/>
      <c r="F770" s="377"/>
      <c r="G770" s="377"/>
      <c r="H770" s="377"/>
      <c r="I770" s="377"/>
      <c r="J770" s="377"/>
      <c r="K770" s="377"/>
      <c r="L770" s="377"/>
      <c r="M770" s="377"/>
      <c r="N770" s="377"/>
      <c r="O770" s="377"/>
      <c r="P770" s="377"/>
      <c r="Q770" s="377"/>
      <c r="R770" s="377"/>
    </row>
    <row r="771" spans="1:18" ht="15.6">
      <c r="A771" s="377"/>
      <c r="B771" s="377"/>
      <c r="C771" s="375"/>
      <c r="D771" s="377"/>
      <c r="E771" s="377"/>
      <c r="F771" s="377"/>
      <c r="G771" s="377"/>
      <c r="H771" s="377"/>
      <c r="I771" s="377"/>
      <c r="J771" s="377"/>
      <c r="K771" s="377"/>
      <c r="L771" s="377"/>
      <c r="M771" s="377"/>
      <c r="N771" s="377"/>
      <c r="O771" s="377"/>
      <c r="P771" s="377"/>
      <c r="Q771" s="377"/>
      <c r="R771" s="377"/>
    </row>
    <row r="772" spans="1:18" ht="15.6">
      <c r="A772" s="377"/>
      <c r="B772" s="377"/>
      <c r="C772" s="375"/>
      <c r="D772" s="377"/>
      <c r="E772" s="377"/>
      <c r="F772" s="377"/>
      <c r="G772" s="377"/>
      <c r="H772" s="377"/>
      <c r="I772" s="377"/>
      <c r="J772" s="377"/>
      <c r="K772" s="377"/>
      <c r="L772" s="377"/>
      <c r="M772" s="377"/>
      <c r="N772" s="377"/>
      <c r="O772" s="377"/>
      <c r="P772" s="377"/>
      <c r="Q772" s="377"/>
      <c r="R772" s="377"/>
    </row>
    <row r="773" spans="1:18" ht="15.6">
      <c r="A773" s="377"/>
      <c r="B773" s="377"/>
      <c r="C773" s="375"/>
      <c r="D773" s="377"/>
      <c r="E773" s="377"/>
      <c r="F773" s="377"/>
      <c r="G773" s="377"/>
      <c r="H773" s="377"/>
      <c r="I773" s="377"/>
      <c r="J773" s="377"/>
      <c r="K773" s="377"/>
      <c r="L773" s="377"/>
      <c r="M773" s="377"/>
      <c r="N773" s="377"/>
      <c r="O773" s="377"/>
      <c r="P773" s="377"/>
      <c r="Q773" s="377"/>
      <c r="R773" s="377"/>
    </row>
    <row r="774" spans="1:18" ht="15.6">
      <c r="A774" s="377"/>
      <c r="B774" s="377"/>
      <c r="C774" s="375"/>
      <c r="D774" s="377"/>
      <c r="E774" s="377"/>
      <c r="F774" s="377"/>
      <c r="G774" s="377"/>
      <c r="H774" s="377"/>
      <c r="I774" s="377"/>
      <c r="J774" s="377"/>
      <c r="K774" s="377"/>
      <c r="L774" s="377"/>
      <c r="M774" s="377"/>
      <c r="N774" s="377"/>
      <c r="O774" s="377"/>
      <c r="P774" s="377"/>
      <c r="Q774" s="377"/>
      <c r="R774" s="377"/>
    </row>
    <row r="775" spans="1:18" ht="15.6">
      <c r="A775" s="377"/>
      <c r="B775" s="377"/>
      <c r="C775" s="375"/>
      <c r="D775" s="377"/>
      <c r="E775" s="377"/>
      <c r="F775" s="377"/>
      <c r="G775" s="377"/>
      <c r="H775" s="377"/>
      <c r="I775" s="377"/>
      <c r="J775" s="377"/>
      <c r="K775" s="377"/>
      <c r="L775" s="377"/>
      <c r="M775" s="377"/>
      <c r="N775" s="377"/>
      <c r="O775" s="377"/>
      <c r="P775" s="377"/>
      <c r="Q775" s="377"/>
      <c r="R775" s="377"/>
    </row>
    <row r="776" spans="1:18" ht="15.6">
      <c r="A776" s="377"/>
      <c r="B776" s="377"/>
      <c r="C776" s="375"/>
      <c r="D776" s="377"/>
      <c r="E776" s="377"/>
      <c r="F776" s="377"/>
      <c r="G776" s="377"/>
      <c r="H776" s="377"/>
      <c r="I776" s="377"/>
      <c r="J776" s="377"/>
      <c r="K776" s="377"/>
      <c r="L776" s="377"/>
      <c r="M776" s="377"/>
      <c r="N776" s="377"/>
      <c r="O776" s="377"/>
      <c r="P776" s="377"/>
      <c r="Q776" s="377"/>
      <c r="R776" s="377"/>
    </row>
    <row r="777" spans="1:18" ht="15.6">
      <c r="A777" s="377"/>
      <c r="B777" s="377"/>
      <c r="C777" s="375"/>
      <c r="D777" s="377"/>
      <c r="E777" s="377"/>
      <c r="F777" s="377"/>
      <c r="G777" s="377"/>
      <c r="H777" s="377"/>
      <c r="I777" s="377"/>
      <c r="J777" s="377"/>
      <c r="K777" s="377"/>
      <c r="L777" s="377"/>
      <c r="M777" s="377"/>
      <c r="N777" s="377"/>
      <c r="O777" s="377"/>
      <c r="P777" s="377"/>
      <c r="Q777" s="377"/>
      <c r="R777" s="377"/>
    </row>
    <row r="778" spans="1:18" ht="15.6">
      <c r="A778" s="377"/>
      <c r="B778" s="377"/>
      <c r="C778" s="375"/>
      <c r="D778" s="377"/>
      <c r="E778" s="377"/>
      <c r="F778" s="377"/>
      <c r="G778" s="377"/>
      <c r="H778" s="377"/>
      <c r="I778" s="377"/>
      <c r="J778" s="377"/>
      <c r="K778" s="377"/>
      <c r="L778" s="377"/>
      <c r="M778" s="377"/>
      <c r="N778" s="377"/>
      <c r="O778" s="377"/>
      <c r="P778" s="377"/>
      <c r="Q778" s="377"/>
      <c r="R778" s="377"/>
    </row>
    <row r="779" spans="1:18" ht="15.6">
      <c r="A779" s="377"/>
      <c r="B779" s="377"/>
      <c r="C779" s="375"/>
      <c r="D779" s="377"/>
      <c r="E779" s="377"/>
      <c r="F779" s="377"/>
      <c r="G779" s="377"/>
      <c r="H779" s="377"/>
      <c r="I779" s="377"/>
      <c r="J779" s="377"/>
      <c r="K779" s="377"/>
      <c r="L779" s="377"/>
      <c r="M779" s="377"/>
      <c r="N779" s="377"/>
      <c r="O779" s="377"/>
      <c r="P779" s="377"/>
      <c r="Q779" s="377"/>
      <c r="R779" s="377"/>
    </row>
    <row r="780" spans="1:18" ht="15.6">
      <c r="A780" s="377"/>
      <c r="B780" s="377"/>
      <c r="C780" s="375"/>
      <c r="D780" s="377"/>
      <c r="E780" s="377"/>
      <c r="F780" s="377"/>
      <c r="G780" s="377"/>
      <c r="H780" s="377"/>
      <c r="I780" s="377"/>
      <c r="J780" s="377"/>
      <c r="K780" s="377"/>
      <c r="L780" s="377"/>
      <c r="M780" s="377"/>
      <c r="N780" s="377"/>
      <c r="O780" s="377"/>
      <c r="P780" s="377"/>
      <c r="Q780" s="377"/>
      <c r="R780" s="377"/>
    </row>
    <row r="781" spans="1:18" ht="15.6">
      <c r="A781" s="377"/>
      <c r="B781" s="377"/>
      <c r="C781" s="375"/>
      <c r="D781" s="377"/>
      <c r="E781" s="377"/>
      <c r="F781" s="377"/>
      <c r="G781" s="377"/>
      <c r="H781" s="377"/>
      <c r="I781" s="377"/>
      <c r="J781" s="377"/>
      <c r="K781" s="377"/>
      <c r="L781" s="377"/>
      <c r="M781" s="377"/>
      <c r="N781" s="377"/>
      <c r="O781" s="377"/>
      <c r="P781" s="377"/>
      <c r="Q781" s="377"/>
      <c r="R781" s="377"/>
    </row>
    <row r="782" spans="1:18" ht="15.6">
      <c r="A782" s="377"/>
      <c r="B782" s="377"/>
      <c r="C782" s="375"/>
      <c r="D782" s="377"/>
      <c r="E782" s="377"/>
      <c r="F782" s="377"/>
      <c r="G782" s="377"/>
      <c r="H782" s="377"/>
      <c r="I782" s="377"/>
      <c r="J782" s="377"/>
      <c r="K782" s="377"/>
      <c r="L782" s="377"/>
      <c r="M782" s="377"/>
      <c r="N782" s="377"/>
      <c r="O782" s="377"/>
      <c r="P782" s="377"/>
      <c r="Q782" s="377"/>
      <c r="R782" s="377"/>
    </row>
    <row r="783" spans="1:18" ht="15.6">
      <c r="A783" s="377"/>
      <c r="B783" s="377"/>
      <c r="C783" s="375"/>
      <c r="D783" s="377"/>
      <c r="E783" s="377"/>
      <c r="F783" s="377"/>
      <c r="G783" s="377"/>
      <c r="H783" s="377"/>
      <c r="I783" s="377"/>
      <c r="J783" s="377"/>
      <c r="K783" s="377"/>
      <c r="L783" s="377"/>
      <c r="M783" s="377"/>
      <c r="N783" s="377"/>
      <c r="O783" s="377"/>
      <c r="P783" s="377"/>
      <c r="Q783" s="377"/>
      <c r="R783" s="377"/>
    </row>
    <row r="784" spans="1:18" ht="15.6">
      <c r="A784" s="377"/>
      <c r="B784" s="377"/>
      <c r="C784" s="375"/>
      <c r="D784" s="377"/>
      <c r="E784" s="377"/>
      <c r="F784" s="377"/>
      <c r="G784" s="377"/>
      <c r="H784" s="377"/>
      <c r="I784" s="377"/>
      <c r="J784" s="377"/>
      <c r="K784" s="377"/>
      <c r="L784" s="377"/>
      <c r="M784" s="377"/>
      <c r="N784" s="377"/>
      <c r="O784" s="377"/>
      <c r="P784" s="377"/>
      <c r="Q784" s="377"/>
      <c r="R784" s="377"/>
    </row>
    <row r="785" spans="1:18" ht="15.6">
      <c r="A785" s="377"/>
      <c r="B785" s="377"/>
      <c r="C785" s="375"/>
      <c r="D785" s="377"/>
      <c r="E785" s="377"/>
      <c r="F785" s="377"/>
      <c r="G785" s="377"/>
      <c r="H785" s="377"/>
      <c r="I785" s="377"/>
      <c r="J785" s="377"/>
      <c r="K785" s="377"/>
      <c r="L785" s="377"/>
      <c r="M785" s="377"/>
      <c r="N785" s="377"/>
      <c r="O785" s="377"/>
      <c r="P785" s="377"/>
      <c r="Q785" s="377"/>
      <c r="R785" s="377"/>
    </row>
    <row r="786" spans="1:18" ht="15.6">
      <c r="A786" s="377"/>
      <c r="B786" s="377"/>
      <c r="C786" s="375"/>
      <c r="D786" s="377"/>
      <c r="E786" s="377"/>
      <c r="F786" s="377"/>
      <c r="G786" s="377"/>
      <c r="H786" s="377"/>
      <c r="I786" s="377"/>
      <c r="J786" s="377"/>
      <c r="K786" s="377"/>
      <c r="L786" s="377"/>
      <c r="M786" s="377"/>
      <c r="N786" s="377"/>
      <c r="O786" s="377"/>
      <c r="P786" s="377"/>
      <c r="Q786" s="377"/>
      <c r="R786" s="377"/>
    </row>
    <row r="787" spans="1:18" ht="15.6">
      <c r="A787" s="377"/>
      <c r="B787" s="377"/>
      <c r="C787" s="375"/>
      <c r="D787" s="377"/>
      <c r="E787" s="377"/>
      <c r="F787" s="377"/>
      <c r="G787" s="377"/>
      <c r="H787" s="377"/>
      <c r="I787" s="377"/>
      <c r="J787" s="377"/>
      <c r="K787" s="377"/>
      <c r="L787" s="377"/>
      <c r="M787" s="377"/>
      <c r="N787" s="377"/>
      <c r="O787" s="377"/>
      <c r="P787" s="377"/>
      <c r="Q787" s="377"/>
      <c r="R787" s="377"/>
    </row>
    <row r="788" spans="1:18" ht="15.6">
      <c r="A788" s="377"/>
      <c r="B788" s="377"/>
      <c r="C788" s="375"/>
      <c r="D788" s="377"/>
      <c r="E788" s="377"/>
      <c r="F788" s="377"/>
      <c r="G788" s="377"/>
      <c r="H788" s="377"/>
      <c r="I788" s="377"/>
      <c r="J788" s="377"/>
      <c r="K788" s="377"/>
      <c r="L788" s="377"/>
      <c r="M788" s="377"/>
      <c r="N788" s="377"/>
      <c r="O788" s="377"/>
      <c r="P788" s="377"/>
      <c r="Q788" s="377"/>
      <c r="R788" s="377"/>
    </row>
    <row r="789" spans="1:18" ht="15.6">
      <c r="A789" s="377"/>
      <c r="B789" s="377"/>
      <c r="C789" s="375"/>
      <c r="D789" s="377"/>
      <c r="E789" s="377"/>
      <c r="F789" s="377"/>
      <c r="G789" s="377"/>
      <c r="H789" s="377"/>
      <c r="I789" s="377"/>
      <c r="J789" s="377"/>
      <c r="K789" s="377"/>
      <c r="L789" s="377"/>
      <c r="M789" s="377"/>
      <c r="N789" s="377"/>
      <c r="O789" s="377"/>
      <c r="P789" s="377"/>
      <c r="Q789" s="377"/>
      <c r="R789" s="377"/>
    </row>
    <row r="790" spans="1:18" ht="15.6">
      <c r="A790" s="377"/>
      <c r="B790" s="377"/>
      <c r="C790" s="375"/>
      <c r="D790" s="377"/>
      <c r="E790" s="377"/>
      <c r="F790" s="377"/>
      <c r="G790" s="377"/>
      <c r="H790" s="377"/>
      <c r="I790" s="377"/>
      <c r="J790" s="377"/>
      <c r="K790" s="377"/>
      <c r="L790" s="377"/>
      <c r="M790" s="377"/>
      <c r="N790" s="377"/>
      <c r="O790" s="377"/>
      <c r="P790" s="377"/>
      <c r="Q790" s="377"/>
      <c r="R790" s="377"/>
    </row>
    <row r="791" spans="1:18" ht="15.6">
      <c r="A791" s="377"/>
      <c r="B791" s="377"/>
      <c r="C791" s="375"/>
      <c r="D791" s="377"/>
      <c r="E791" s="377"/>
      <c r="F791" s="377"/>
      <c r="G791" s="377"/>
      <c r="H791" s="377"/>
      <c r="I791" s="377"/>
      <c r="J791" s="377"/>
      <c r="K791" s="377"/>
      <c r="L791" s="377"/>
      <c r="M791" s="377"/>
      <c r="N791" s="377"/>
      <c r="O791" s="377"/>
      <c r="P791" s="377"/>
      <c r="Q791" s="377"/>
      <c r="R791" s="377"/>
    </row>
    <row r="792" spans="1:18" ht="15.6">
      <c r="A792" s="377"/>
      <c r="B792" s="377"/>
      <c r="C792" s="375"/>
      <c r="D792" s="377"/>
      <c r="E792" s="377"/>
      <c r="F792" s="377"/>
      <c r="G792" s="377"/>
      <c r="H792" s="377"/>
      <c r="I792" s="377"/>
      <c r="J792" s="377"/>
      <c r="K792" s="377"/>
      <c r="L792" s="377"/>
      <c r="M792" s="377"/>
      <c r="N792" s="377"/>
      <c r="O792" s="377"/>
      <c r="P792" s="377"/>
      <c r="Q792" s="377"/>
      <c r="R792" s="377"/>
    </row>
    <row r="793" spans="1:18" ht="15.6">
      <c r="A793" s="377"/>
      <c r="B793" s="377"/>
      <c r="C793" s="375"/>
      <c r="D793" s="377"/>
      <c r="E793" s="377"/>
      <c r="F793" s="377"/>
      <c r="G793" s="377"/>
      <c r="H793" s="377"/>
      <c r="I793" s="377"/>
      <c r="J793" s="377"/>
      <c r="K793" s="377"/>
      <c r="L793" s="377"/>
      <c r="M793" s="377"/>
      <c r="N793" s="377"/>
      <c r="O793" s="377"/>
      <c r="P793" s="377"/>
      <c r="Q793" s="377"/>
      <c r="R793" s="377"/>
    </row>
    <row r="794" spans="1:18" ht="15.6">
      <c r="A794" s="377"/>
      <c r="B794" s="377"/>
      <c r="C794" s="375"/>
      <c r="D794" s="377"/>
      <c r="E794" s="377"/>
      <c r="F794" s="377"/>
      <c r="G794" s="377"/>
      <c r="H794" s="377"/>
      <c r="I794" s="377"/>
      <c r="J794" s="377"/>
      <c r="K794" s="377"/>
      <c r="L794" s="377"/>
      <c r="M794" s="377"/>
      <c r="N794" s="377"/>
      <c r="O794" s="377"/>
      <c r="P794" s="377"/>
      <c r="Q794" s="377"/>
      <c r="R794" s="377"/>
    </row>
    <row r="795" spans="1:18" ht="15.6">
      <c r="A795" s="377"/>
      <c r="B795" s="377"/>
      <c r="C795" s="375"/>
      <c r="D795" s="377"/>
      <c r="E795" s="377"/>
      <c r="F795" s="377"/>
      <c r="G795" s="377"/>
      <c r="H795" s="377"/>
      <c r="I795" s="377"/>
      <c r="J795" s="377"/>
      <c r="K795" s="377"/>
      <c r="L795" s="377"/>
      <c r="M795" s="377"/>
      <c r="N795" s="377"/>
      <c r="O795" s="377"/>
      <c r="P795" s="377"/>
      <c r="Q795" s="377"/>
      <c r="R795" s="377"/>
    </row>
    <row r="796" spans="1:18" ht="15.6">
      <c r="A796" s="377"/>
      <c r="B796" s="377"/>
      <c r="C796" s="375"/>
      <c r="D796" s="377"/>
      <c r="E796" s="377"/>
      <c r="F796" s="377"/>
      <c r="G796" s="377"/>
      <c r="H796" s="377"/>
      <c r="I796" s="377"/>
      <c r="J796" s="377"/>
      <c r="K796" s="377"/>
      <c r="L796" s="377"/>
      <c r="M796" s="377"/>
      <c r="N796" s="377"/>
      <c r="O796" s="377"/>
      <c r="P796" s="377"/>
      <c r="Q796" s="377"/>
      <c r="R796" s="377"/>
    </row>
    <row r="797" spans="1:18" ht="15.6">
      <c r="A797" s="377"/>
      <c r="B797" s="377"/>
      <c r="C797" s="375"/>
      <c r="D797" s="377"/>
      <c r="E797" s="377"/>
      <c r="F797" s="377"/>
      <c r="G797" s="377"/>
      <c r="H797" s="377"/>
      <c r="I797" s="377"/>
      <c r="J797" s="377"/>
      <c r="K797" s="377"/>
      <c r="L797" s="377"/>
      <c r="M797" s="377"/>
      <c r="N797" s="377"/>
      <c r="O797" s="377"/>
      <c r="P797" s="377"/>
      <c r="Q797" s="377"/>
      <c r="R797" s="377"/>
    </row>
    <row r="798" spans="1:18" ht="15.6">
      <c r="A798" s="377"/>
      <c r="B798" s="377"/>
      <c r="C798" s="375"/>
      <c r="D798" s="377"/>
      <c r="E798" s="377"/>
      <c r="F798" s="377"/>
      <c r="G798" s="377"/>
      <c r="H798" s="377"/>
      <c r="I798" s="377"/>
      <c r="J798" s="377"/>
      <c r="K798" s="377"/>
      <c r="L798" s="377"/>
      <c r="M798" s="377"/>
      <c r="N798" s="377"/>
      <c r="O798" s="377"/>
      <c r="P798" s="377"/>
      <c r="Q798" s="377"/>
      <c r="R798" s="377"/>
    </row>
    <row r="799" spans="1:18" ht="15.6">
      <c r="A799" s="377"/>
      <c r="B799" s="377"/>
      <c r="C799" s="375"/>
      <c r="D799" s="377"/>
      <c r="E799" s="377"/>
      <c r="F799" s="377"/>
      <c r="G799" s="377"/>
      <c r="H799" s="377"/>
      <c r="I799" s="377"/>
      <c r="J799" s="377"/>
      <c r="K799" s="377"/>
      <c r="L799" s="377"/>
      <c r="M799" s="377"/>
      <c r="N799" s="377"/>
      <c r="O799" s="377"/>
      <c r="P799" s="377"/>
      <c r="Q799" s="377"/>
      <c r="R799" s="377"/>
    </row>
    <row r="800" spans="1:18" ht="15.6">
      <c r="A800" s="377"/>
      <c r="B800" s="377"/>
      <c r="C800" s="375"/>
      <c r="D800" s="377"/>
      <c r="E800" s="377"/>
      <c r="F800" s="377"/>
      <c r="G800" s="377"/>
      <c r="H800" s="377"/>
      <c r="I800" s="377"/>
      <c r="J800" s="377"/>
      <c r="K800" s="377"/>
      <c r="L800" s="377"/>
      <c r="M800" s="377"/>
      <c r="N800" s="377"/>
      <c r="O800" s="377"/>
      <c r="P800" s="377"/>
      <c r="Q800" s="377"/>
      <c r="R800" s="377"/>
    </row>
    <row r="801" spans="1:18" ht="15.6">
      <c r="A801" s="377"/>
      <c r="B801" s="377"/>
      <c r="C801" s="375"/>
      <c r="D801" s="377"/>
      <c r="E801" s="377"/>
      <c r="F801" s="377"/>
      <c r="G801" s="377"/>
      <c r="H801" s="377"/>
      <c r="I801" s="377"/>
      <c r="J801" s="377"/>
      <c r="K801" s="377"/>
      <c r="L801" s="377"/>
      <c r="M801" s="377"/>
      <c r="N801" s="377"/>
      <c r="O801" s="377"/>
      <c r="P801" s="377"/>
      <c r="Q801" s="377"/>
      <c r="R801" s="377"/>
    </row>
    <row r="802" spans="1:18" ht="15.6">
      <c r="A802" s="377"/>
      <c r="B802" s="377"/>
      <c r="C802" s="375"/>
      <c r="D802" s="377"/>
      <c r="E802" s="377"/>
      <c r="F802" s="377"/>
      <c r="G802" s="377"/>
      <c r="H802" s="377"/>
      <c r="I802" s="377"/>
      <c r="J802" s="377"/>
      <c r="K802" s="377"/>
      <c r="L802" s="377"/>
      <c r="M802" s="377"/>
      <c r="N802" s="377"/>
      <c r="O802" s="377"/>
      <c r="P802" s="377"/>
      <c r="Q802" s="377"/>
      <c r="R802" s="377"/>
    </row>
    <row r="803" spans="1:18" ht="15.6">
      <c r="A803" s="377"/>
      <c r="B803" s="377"/>
      <c r="C803" s="375"/>
      <c r="D803" s="377"/>
      <c r="E803" s="377"/>
      <c r="F803" s="377"/>
      <c r="G803" s="377"/>
      <c r="H803" s="377"/>
      <c r="I803" s="377"/>
      <c r="J803" s="377"/>
      <c r="K803" s="377"/>
      <c r="L803" s="377"/>
      <c r="M803" s="377"/>
      <c r="N803" s="377"/>
      <c r="O803" s="377"/>
      <c r="P803" s="377"/>
      <c r="Q803" s="377"/>
      <c r="R803" s="377"/>
    </row>
    <row r="804" spans="1:18" ht="15.6">
      <c r="A804" s="377"/>
      <c r="B804" s="377"/>
      <c r="C804" s="375"/>
      <c r="D804" s="377"/>
      <c r="E804" s="377"/>
      <c r="F804" s="377"/>
      <c r="G804" s="377"/>
      <c r="H804" s="377"/>
      <c r="I804" s="377"/>
      <c r="J804" s="377"/>
      <c r="K804" s="377"/>
      <c r="L804" s="377"/>
      <c r="M804" s="377"/>
      <c r="N804" s="377"/>
      <c r="O804" s="377"/>
      <c r="P804" s="377"/>
      <c r="Q804" s="377"/>
      <c r="R804" s="377"/>
    </row>
    <row r="805" spans="1:18" ht="15.6">
      <c r="A805" s="377"/>
      <c r="B805" s="377"/>
      <c r="C805" s="375"/>
      <c r="D805" s="377"/>
      <c r="E805" s="377"/>
      <c r="F805" s="377"/>
      <c r="G805" s="377"/>
      <c r="H805" s="377"/>
      <c r="I805" s="377"/>
      <c r="J805" s="377"/>
      <c r="K805" s="377"/>
      <c r="L805" s="377"/>
      <c r="M805" s="377"/>
      <c r="N805" s="377"/>
      <c r="O805" s="377"/>
      <c r="P805" s="377"/>
      <c r="Q805" s="377"/>
      <c r="R805" s="377"/>
    </row>
    <row r="806" spans="1:18" ht="15.6">
      <c r="A806" s="377"/>
      <c r="B806" s="377"/>
      <c r="C806" s="375"/>
      <c r="D806" s="377"/>
      <c r="E806" s="377"/>
      <c r="F806" s="377"/>
      <c r="G806" s="377"/>
      <c r="H806" s="377"/>
      <c r="I806" s="377"/>
      <c r="J806" s="377"/>
      <c r="K806" s="377"/>
      <c r="L806" s="377"/>
      <c r="M806" s="377"/>
      <c r="N806" s="377"/>
      <c r="O806" s="377"/>
      <c r="P806" s="377"/>
      <c r="Q806" s="377"/>
      <c r="R806" s="377"/>
    </row>
    <row r="807" spans="1:18" ht="15.6">
      <c r="A807" s="377"/>
      <c r="B807" s="377"/>
      <c r="C807" s="375"/>
      <c r="D807" s="377"/>
      <c r="E807" s="377"/>
      <c r="F807" s="377"/>
      <c r="G807" s="377"/>
      <c r="H807" s="377"/>
      <c r="I807" s="377"/>
      <c r="J807" s="377"/>
      <c r="K807" s="377"/>
      <c r="L807" s="377"/>
      <c r="M807" s="377"/>
      <c r="N807" s="377"/>
      <c r="O807" s="377"/>
      <c r="P807" s="377"/>
      <c r="Q807" s="377"/>
      <c r="R807" s="377"/>
    </row>
    <row r="808" spans="1:18" ht="15.6">
      <c r="A808" s="377"/>
      <c r="B808" s="377"/>
      <c r="C808" s="375"/>
      <c r="D808" s="377"/>
      <c r="E808" s="377"/>
      <c r="F808" s="377"/>
      <c r="G808" s="377"/>
      <c r="H808" s="377"/>
      <c r="I808" s="377"/>
      <c r="J808" s="377"/>
      <c r="K808" s="377"/>
      <c r="L808" s="377"/>
      <c r="M808" s="377"/>
      <c r="N808" s="377"/>
      <c r="O808" s="377"/>
      <c r="P808" s="377"/>
      <c r="Q808" s="377"/>
      <c r="R808" s="377"/>
    </row>
    <row r="809" spans="1:18" ht="15.6">
      <c r="A809" s="377"/>
      <c r="B809" s="377"/>
      <c r="C809" s="375"/>
      <c r="D809" s="377"/>
      <c r="E809" s="377"/>
      <c r="F809" s="377"/>
      <c r="G809" s="377"/>
      <c r="H809" s="377"/>
      <c r="I809" s="377"/>
      <c r="J809" s="377"/>
      <c r="K809" s="377"/>
      <c r="L809" s="377"/>
      <c r="M809" s="377"/>
      <c r="N809" s="377"/>
      <c r="O809" s="377"/>
      <c r="P809" s="377"/>
      <c r="Q809" s="377"/>
      <c r="R809" s="377"/>
    </row>
    <row r="810" spans="1:18" ht="15.6">
      <c r="A810" s="377"/>
      <c r="B810" s="377"/>
      <c r="C810" s="375"/>
      <c r="D810" s="377"/>
      <c r="E810" s="377"/>
      <c r="F810" s="377"/>
      <c r="G810" s="377"/>
      <c r="H810" s="377"/>
      <c r="I810" s="377"/>
      <c r="J810" s="377"/>
      <c r="K810" s="377"/>
      <c r="L810" s="377"/>
      <c r="M810" s="377"/>
      <c r="N810" s="377"/>
      <c r="O810" s="377"/>
      <c r="P810" s="377"/>
      <c r="Q810" s="377"/>
      <c r="R810" s="377"/>
    </row>
    <row r="811" spans="1:18" ht="15.6">
      <c r="A811" s="377"/>
      <c r="B811" s="377"/>
      <c r="C811" s="375"/>
      <c r="D811" s="377"/>
      <c r="E811" s="377"/>
      <c r="F811" s="377"/>
      <c r="G811" s="377"/>
      <c r="H811" s="377"/>
      <c r="I811" s="377"/>
      <c r="J811" s="377"/>
      <c r="K811" s="377"/>
      <c r="L811" s="377"/>
      <c r="M811" s="377"/>
      <c r="N811" s="377"/>
      <c r="O811" s="377"/>
      <c r="P811" s="377"/>
      <c r="Q811" s="377"/>
      <c r="R811" s="377"/>
    </row>
    <row r="812" spans="1:18" ht="15.6">
      <c r="A812" s="377"/>
      <c r="B812" s="377"/>
      <c r="C812" s="375"/>
      <c r="D812" s="377"/>
      <c r="E812" s="377"/>
      <c r="F812" s="377"/>
      <c r="G812" s="377"/>
      <c r="H812" s="377"/>
      <c r="I812" s="377"/>
      <c r="J812" s="377"/>
      <c r="K812" s="377"/>
      <c r="L812" s="377"/>
      <c r="M812" s="377"/>
      <c r="N812" s="377"/>
      <c r="O812" s="377"/>
      <c r="P812" s="377"/>
      <c r="Q812" s="377"/>
      <c r="R812" s="377"/>
    </row>
    <row r="813" spans="1:18" ht="15.6">
      <c r="A813" s="377"/>
      <c r="B813" s="377"/>
      <c r="C813" s="375"/>
      <c r="D813" s="377"/>
      <c r="E813" s="377"/>
      <c r="F813" s="377"/>
      <c r="G813" s="377"/>
      <c r="H813" s="377"/>
      <c r="I813" s="377"/>
      <c r="J813" s="377"/>
      <c r="K813" s="377"/>
      <c r="L813" s="377"/>
      <c r="M813" s="377"/>
      <c r="N813" s="377"/>
      <c r="O813" s="377"/>
      <c r="P813" s="377"/>
      <c r="Q813" s="377"/>
      <c r="R813" s="377"/>
    </row>
    <row r="814" spans="1:18" ht="15.6">
      <c r="A814" s="377"/>
      <c r="B814" s="377"/>
      <c r="C814" s="375"/>
      <c r="D814" s="377"/>
      <c r="E814" s="377"/>
      <c r="F814" s="377"/>
      <c r="G814" s="377"/>
      <c r="H814" s="377"/>
      <c r="I814" s="377"/>
      <c r="J814" s="377"/>
      <c r="K814" s="377"/>
      <c r="L814" s="377"/>
      <c r="M814" s="377"/>
      <c r="N814" s="377"/>
      <c r="O814" s="377"/>
      <c r="P814" s="377"/>
      <c r="Q814" s="377"/>
      <c r="R814" s="377"/>
    </row>
    <row r="815" spans="1:18" ht="15.6">
      <c r="A815" s="377"/>
      <c r="B815" s="377"/>
      <c r="C815" s="375"/>
      <c r="D815" s="377"/>
      <c r="E815" s="377"/>
      <c r="F815" s="377"/>
      <c r="G815" s="377"/>
      <c r="H815" s="377"/>
      <c r="I815" s="377"/>
      <c r="J815" s="377"/>
      <c r="K815" s="377"/>
      <c r="L815" s="377"/>
      <c r="M815" s="377"/>
      <c r="N815" s="377"/>
      <c r="O815" s="377"/>
      <c r="P815" s="377"/>
      <c r="Q815" s="377"/>
      <c r="R815" s="377"/>
    </row>
    <row r="816" spans="1:18" ht="15.6">
      <c r="A816" s="377"/>
      <c r="B816" s="377"/>
      <c r="C816" s="375"/>
      <c r="D816" s="377"/>
      <c r="E816" s="377"/>
      <c r="F816" s="377"/>
      <c r="G816" s="377"/>
      <c r="H816" s="377"/>
      <c r="I816" s="377"/>
      <c r="J816" s="377"/>
      <c r="K816" s="377"/>
      <c r="L816" s="377"/>
      <c r="M816" s="377"/>
      <c r="N816" s="377"/>
      <c r="O816" s="377"/>
      <c r="P816" s="377"/>
      <c r="Q816" s="377"/>
      <c r="R816" s="377"/>
    </row>
    <row r="817" spans="1:18" ht="15.6">
      <c r="A817" s="377"/>
      <c r="B817" s="377"/>
      <c r="C817" s="375"/>
      <c r="D817" s="377"/>
      <c r="E817" s="377"/>
      <c r="F817" s="377"/>
      <c r="G817" s="377"/>
      <c r="H817" s="377"/>
      <c r="I817" s="377"/>
      <c r="J817" s="377"/>
      <c r="K817" s="377"/>
      <c r="L817" s="377"/>
      <c r="M817" s="377"/>
      <c r="N817" s="377"/>
      <c r="O817" s="377"/>
      <c r="P817" s="377"/>
      <c r="Q817" s="377"/>
      <c r="R817" s="377"/>
    </row>
    <row r="818" spans="1:18" ht="15.6">
      <c r="A818" s="377"/>
      <c r="B818" s="377"/>
      <c r="C818" s="375"/>
      <c r="D818" s="377"/>
      <c r="E818" s="377"/>
      <c r="F818" s="377"/>
      <c r="G818" s="377"/>
      <c r="H818" s="377"/>
      <c r="I818" s="377"/>
      <c r="J818" s="377"/>
      <c r="K818" s="377"/>
      <c r="L818" s="377"/>
      <c r="M818" s="377"/>
      <c r="N818" s="377"/>
      <c r="O818" s="377"/>
      <c r="P818" s="377"/>
      <c r="Q818" s="377"/>
      <c r="R818" s="377"/>
    </row>
    <row r="819" spans="1:18" ht="15.6">
      <c r="A819" s="377"/>
      <c r="B819" s="377"/>
      <c r="C819" s="375"/>
      <c r="D819" s="377"/>
      <c r="E819" s="377"/>
      <c r="F819" s="377"/>
      <c r="G819" s="377"/>
      <c r="H819" s="377"/>
      <c r="I819" s="377"/>
      <c r="J819" s="377"/>
      <c r="K819" s="377"/>
      <c r="L819" s="377"/>
      <c r="M819" s="377"/>
      <c r="N819" s="377"/>
      <c r="O819" s="377"/>
      <c r="P819" s="377"/>
      <c r="Q819" s="377"/>
      <c r="R819" s="377"/>
    </row>
    <row r="820" spans="1:18" ht="15.6">
      <c r="A820" s="377"/>
      <c r="B820" s="377"/>
      <c r="C820" s="375"/>
      <c r="D820" s="377"/>
      <c r="E820" s="377"/>
      <c r="F820" s="377"/>
      <c r="G820" s="377"/>
      <c r="H820" s="377"/>
      <c r="I820" s="377"/>
      <c r="J820" s="377"/>
      <c r="K820" s="377"/>
      <c r="L820" s="377"/>
      <c r="M820" s="377"/>
      <c r="N820" s="377"/>
      <c r="O820" s="377"/>
      <c r="P820" s="377"/>
      <c r="Q820" s="377"/>
      <c r="R820" s="377"/>
    </row>
    <row r="821" spans="1:18" ht="15.6">
      <c r="A821" s="377"/>
      <c r="B821" s="377"/>
      <c r="C821" s="375"/>
      <c r="D821" s="377"/>
      <c r="E821" s="377"/>
      <c r="F821" s="377"/>
      <c r="G821" s="377"/>
      <c r="H821" s="377"/>
      <c r="I821" s="377"/>
      <c r="J821" s="377"/>
      <c r="K821" s="377"/>
      <c r="L821" s="377"/>
      <c r="M821" s="377"/>
      <c r="N821" s="377"/>
      <c r="O821" s="377"/>
      <c r="P821" s="377"/>
      <c r="Q821" s="377"/>
      <c r="R821" s="377"/>
    </row>
    <row r="822" spans="1:18" ht="15.6">
      <c r="A822" s="377"/>
      <c r="B822" s="377"/>
      <c r="C822" s="375"/>
      <c r="D822" s="377"/>
      <c r="E822" s="377"/>
      <c r="F822" s="377"/>
      <c r="G822" s="377"/>
      <c r="H822" s="377"/>
      <c r="I822" s="377"/>
      <c r="J822" s="377"/>
      <c r="K822" s="377"/>
      <c r="L822" s="377"/>
      <c r="M822" s="377"/>
      <c r="N822" s="377"/>
      <c r="O822" s="377"/>
      <c r="P822" s="377"/>
      <c r="Q822" s="377"/>
      <c r="R822" s="377"/>
    </row>
    <row r="823" spans="1:18" ht="15.6">
      <c r="A823" s="377"/>
      <c r="B823" s="377"/>
      <c r="C823" s="375"/>
      <c r="D823" s="377"/>
      <c r="E823" s="377"/>
      <c r="F823" s="377"/>
      <c r="G823" s="377"/>
      <c r="H823" s="377"/>
      <c r="I823" s="377"/>
      <c r="J823" s="377"/>
      <c r="K823" s="377"/>
      <c r="L823" s="377"/>
      <c r="M823" s="377"/>
      <c r="N823" s="377"/>
      <c r="O823" s="377"/>
      <c r="P823" s="377"/>
      <c r="Q823" s="377"/>
      <c r="R823" s="377"/>
    </row>
    <row r="824" spans="1:18" ht="15.6">
      <c r="A824" s="377"/>
      <c r="B824" s="377"/>
      <c r="C824" s="375"/>
      <c r="D824" s="377"/>
      <c r="E824" s="377"/>
      <c r="F824" s="377"/>
      <c r="G824" s="377"/>
      <c r="H824" s="377"/>
      <c r="I824" s="377"/>
      <c r="J824" s="377"/>
      <c r="K824" s="377"/>
      <c r="L824" s="377"/>
      <c r="M824" s="377"/>
      <c r="N824" s="377"/>
      <c r="O824" s="377"/>
      <c r="P824" s="377"/>
      <c r="Q824" s="377"/>
      <c r="R824" s="377"/>
    </row>
    <row r="825" spans="1:18" ht="15.6">
      <c r="A825" s="377"/>
      <c r="B825" s="377"/>
      <c r="C825" s="375"/>
      <c r="D825" s="377"/>
      <c r="E825" s="377"/>
      <c r="F825" s="377"/>
      <c r="G825" s="377"/>
      <c r="H825" s="377"/>
      <c r="I825" s="377"/>
      <c r="J825" s="377"/>
      <c r="K825" s="377"/>
      <c r="L825" s="377"/>
      <c r="M825" s="377"/>
      <c r="N825" s="377"/>
      <c r="O825" s="377"/>
      <c r="P825" s="377"/>
      <c r="Q825" s="377"/>
      <c r="R825" s="377"/>
    </row>
    <row r="826" spans="1:18" ht="15.6">
      <c r="A826" s="377"/>
      <c r="B826" s="377"/>
      <c r="C826" s="375"/>
      <c r="D826" s="377"/>
      <c r="E826" s="377"/>
      <c r="F826" s="377"/>
      <c r="G826" s="377"/>
      <c r="H826" s="377"/>
      <c r="I826" s="377"/>
      <c r="J826" s="377"/>
      <c r="K826" s="377"/>
      <c r="L826" s="377"/>
      <c r="M826" s="377"/>
      <c r="N826" s="377"/>
      <c r="O826" s="377"/>
      <c r="P826" s="377"/>
      <c r="Q826" s="377"/>
      <c r="R826" s="377"/>
    </row>
    <row r="827" spans="1:18" ht="15.6">
      <c r="A827" s="377"/>
      <c r="B827" s="377"/>
      <c r="C827" s="375"/>
      <c r="D827" s="377"/>
      <c r="E827" s="377"/>
      <c r="F827" s="377"/>
      <c r="G827" s="377"/>
      <c r="H827" s="377"/>
      <c r="I827" s="377"/>
      <c r="J827" s="377"/>
      <c r="K827" s="377"/>
      <c r="L827" s="377"/>
      <c r="M827" s="377"/>
      <c r="N827" s="377"/>
      <c r="O827" s="377"/>
      <c r="P827" s="377"/>
      <c r="Q827" s="377"/>
      <c r="R827" s="377"/>
    </row>
    <row r="828" spans="1:18" ht="15.6">
      <c r="A828" s="377"/>
      <c r="B828" s="377"/>
      <c r="C828" s="375"/>
      <c r="D828" s="377"/>
      <c r="E828" s="377"/>
      <c r="F828" s="377"/>
      <c r="G828" s="377"/>
      <c r="H828" s="377"/>
      <c r="I828" s="377"/>
      <c r="J828" s="377"/>
      <c r="K828" s="377"/>
      <c r="L828" s="377"/>
      <c r="M828" s="377"/>
      <c r="N828" s="377"/>
      <c r="O828" s="377"/>
      <c r="P828" s="377"/>
      <c r="Q828" s="377"/>
      <c r="R828" s="377"/>
    </row>
    <row r="829" spans="1:18" ht="15.6">
      <c r="A829" s="377"/>
      <c r="B829" s="377"/>
      <c r="C829" s="375"/>
      <c r="D829" s="377"/>
      <c r="E829" s="377"/>
      <c r="F829" s="377"/>
      <c r="G829" s="377"/>
      <c r="H829" s="377"/>
      <c r="I829" s="377"/>
      <c r="J829" s="377"/>
      <c r="K829" s="377"/>
      <c r="L829" s="377"/>
      <c r="M829" s="377"/>
      <c r="N829" s="377"/>
      <c r="O829" s="377"/>
      <c r="P829" s="377"/>
      <c r="Q829" s="377"/>
      <c r="R829" s="377"/>
    </row>
    <row r="830" spans="1:18" ht="15.6">
      <c r="A830" s="377"/>
      <c r="B830" s="377"/>
      <c r="C830" s="375"/>
      <c r="D830" s="377"/>
      <c r="E830" s="377"/>
      <c r="F830" s="377"/>
      <c r="G830" s="377"/>
      <c r="H830" s="377"/>
      <c r="I830" s="377"/>
      <c r="J830" s="377"/>
      <c r="K830" s="377"/>
      <c r="L830" s="377"/>
      <c r="M830" s="377"/>
      <c r="N830" s="377"/>
      <c r="O830" s="377"/>
      <c r="P830" s="377"/>
      <c r="Q830" s="377"/>
      <c r="R830" s="377"/>
    </row>
    <row r="831" spans="1:18" ht="15.6">
      <c r="A831" s="377"/>
      <c r="B831" s="377"/>
      <c r="C831" s="375"/>
      <c r="D831" s="377"/>
      <c r="E831" s="377"/>
      <c r="F831" s="377"/>
      <c r="G831" s="377"/>
      <c r="H831" s="377"/>
      <c r="I831" s="377"/>
      <c r="J831" s="377"/>
      <c r="K831" s="377"/>
      <c r="L831" s="377"/>
      <c r="M831" s="377"/>
      <c r="N831" s="377"/>
      <c r="O831" s="377"/>
      <c r="P831" s="377"/>
      <c r="Q831" s="377"/>
      <c r="R831" s="377"/>
    </row>
    <row r="832" spans="1:18" ht="15.6">
      <c r="A832" s="377"/>
      <c r="B832" s="377"/>
      <c r="C832" s="375"/>
      <c r="D832" s="377"/>
      <c r="E832" s="377"/>
      <c r="F832" s="377"/>
      <c r="G832" s="377"/>
      <c r="H832" s="377"/>
      <c r="I832" s="377"/>
      <c r="J832" s="377"/>
      <c r="K832" s="377"/>
      <c r="L832" s="377"/>
      <c r="M832" s="377"/>
      <c r="N832" s="377"/>
      <c r="O832" s="377"/>
      <c r="P832" s="377"/>
      <c r="Q832" s="377"/>
      <c r="R832" s="377"/>
    </row>
    <row r="833" spans="1:18" ht="15.6">
      <c r="A833" s="377"/>
      <c r="B833" s="377"/>
      <c r="C833" s="375"/>
      <c r="D833" s="377"/>
      <c r="E833" s="377"/>
      <c r="F833" s="377"/>
      <c r="G833" s="377"/>
      <c r="H833" s="377"/>
      <c r="I833" s="377"/>
      <c r="J833" s="377"/>
      <c r="K833" s="377"/>
      <c r="L833" s="377"/>
      <c r="M833" s="377"/>
      <c r="N833" s="377"/>
      <c r="O833" s="377"/>
      <c r="P833" s="377"/>
      <c r="Q833" s="377"/>
      <c r="R833" s="377"/>
    </row>
    <row r="834" spans="1:18" ht="15.6">
      <c r="A834" s="377"/>
      <c r="B834" s="377"/>
      <c r="C834" s="375"/>
      <c r="D834" s="377"/>
      <c r="E834" s="377"/>
      <c r="F834" s="377"/>
      <c r="G834" s="377"/>
      <c r="H834" s="377"/>
      <c r="I834" s="377"/>
      <c r="J834" s="377"/>
      <c r="K834" s="377"/>
      <c r="L834" s="377"/>
      <c r="M834" s="377"/>
      <c r="N834" s="377"/>
      <c r="O834" s="377"/>
      <c r="P834" s="377"/>
      <c r="Q834" s="377"/>
      <c r="R834" s="377"/>
    </row>
    <row r="835" spans="1:18" ht="15.6">
      <c r="A835" s="377"/>
      <c r="B835" s="377"/>
      <c r="C835" s="375"/>
      <c r="D835" s="377"/>
      <c r="E835" s="377"/>
      <c r="F835" s="377"/>
      <c r="G835" s="377"/>
      <c r="H835" s="377"/>
      <c r="I835" s="377"/>
      <c r="J835" s="377"/>
      <c r="K835" s="377"/>
      <c r="L835" s="377"/>
      <c r="M835" s="377"/>
      <c r="N835" s="377"/>
      <c r="O835" s="377"/>
      <c r="P835" s="377"/>
      <c r="Q835" s="377"/>
      <c r="R835" s="377"/>
    </row>
    <row r="836" spans="1:18" ht="15.6">
      <c r="A836" s="377"/>
      <c r="B836" s="377"/>
      <c r="C836" s="375"/>
      <c r="D836" s="377"/>
      <c r="E836" s="377"/>
      <c r="F836" s="377"/>
      <c r="G836" s="377"/>
      <c r="H836" s="377"/>
      <c r="I836" s="377"/>
      <c r="J836" s="377"/>
      <c r="K836" s="377"/>
      <c r="L836" s="377"/>
      <c r="M836" s="377"/>
      <c r="N836" s="377"/>
      <c r="O836" s="377"/>
      <c r="P836" s="377"/>
      <c r="Q836" s="377"/>
      <c r="R836" s="377"/>
    </row>
    <row r="837" spans="1:18" ht="15.6">
      <c r="A837" s="377"/>
      <c r="B837" s="377"/>
      <c r="C837" s="375"/>
      <c r="D837" s="377"/>
      <c r="E837" s="377"/>
      <c r="F837" s="377"/>
      <c r="G837" s="377"/>
      <c r="H837" s="377"/>
      <c r="I837" s="377"/>
      <c r="J837" s="377"/>
      <c r="K837" s="377"/>
      <c r="L837" s="377"/>
      <c r="M837" s="377"/>
      <c r="N837" s="377"/>
      <c r="O837" s="377"/>
      <c r="P837" s="377"/>
      <c r="Q837" s="377"/>
      <c r="R837" s="377"/>
    </row>
    <row r="838" spans="1:18" ht="15.6">
      <c r="A838" s="377"/>
      <c r="B838" s="377"/>
      <c r="C838" s="375"/>
      <c r="D838" s="377"/>
      <c r="E838" s="377"/>
      <c r="F838" s="377"/>
      <c r="G838" s="377"/>
      <c r="H838" s="377"/>
      <c r="I838" s="377"/>
      <c r="J838" s="377"/>
      <c r="K838" s="377"/>
      <c r="L838" s="377"/>
      <c r="M838" s="377"/>
      <c r="N838" s="377"/>
      <c r="O838" s="377"/>
      <c r="P838" s="377"/>
      <c r="Q838" s="377"/>
      <c r="R838" s="377"/>
    </row>
    <row r="839" spans="1:18" ht="15.6">
      <c r="A839" s="377"/>
      <c r="B839" s="377"/>
      <c r="C839" s="375"/>
      <c r="D839" s="377"/>
      <c r="E839" s="377"/>
      <c r="F839" s="377"/>
      <c r="G839" s="377"/>
      <c r="H839" s="377"/>
      <c r="I839" s="377"/>
      <c r="J839" s="377"/>
      <c r="K839" s="377"/>
      <c r="L839" s="377"/>
      <c r="M839" s="377"/>
      <c r="N839" s="377"/>
      <c r="O839" s="377"/>
      <c r="P839" s="377"/>
      <c r="Q839" s="377"/>
      <c r="R839" s="377"/>
    </row>
    <row r="840" spans="1:18" ht="15.6">
      <c r="A840" s="377"/>
      <c r="B840" s="377"/>
      <c r="C840" s="375"/>
      <c r="D840" s="377"/>
      <c r="E840" s="377"/>
      <c r="F840" s="377"/>
      <c r="G840" s="377"/>
      <c r="H840" s="377"/>
      <c r="I840" s="377"/>
      <c r="J840" s="377"/>
      <c r="K840" s="377"/>
      <c r="L840" s="377"/>
      <c r="M840" s="377"/>
      <c r="N840" s="377"/>
      <c r="O840" s="377"/>
      <c r="P840" s="377"/>
      <c r="Q840" s="377"/>
      <c r="R840" s="377"/>
    </row>
    <row r="841" spans="1:18" ht="15.6">
      <c r="A841" s="377"/>
      <c r="B841" s="377"/>
      <c r="C841" s="375"/>
      <c r="D841" s="377"/>
      <c r="E841" s="377"/>
      <c r="F841" s="377"/>
      <c r="G841" s="377"/>
      <c r="H841" s="377"/>
      <c r="I841" s="377"/>
      <c r="J841" s="377"/>
      <c r="K841" s="377"/>
      <c r="L841" s="377"/>
      <c r="M841" s="377"/>
      <c r="N841" s="377"/>
      <c r="O841" s="377"/>
      <c r="P841" s="377"/>
      <c r="Q841" s="377"/>
      <c r="R841" s="377"/>
    </row>
    <row r="842" spans="1:18" ht="15.6">
      <c r="A842" s="377"/>
      <c r="B842" s="377"/>
      <c r="C842" s="375"/>
      <c r="D842" s="377"/>
      <c r="E842" s="377"/>
      <c r="F842" s="377"/>
      <c r="G842" s="377"/>
      <c r="H842" s="377"/>
      <c r="I842" s="377"/>
      <c r="J842" s="377"/>
      <c r="K842" s="377"/>
      <c r="L842" s="377"/>
      <c r="M842" s="377"/>
      <c r="N842" s="377"/>
      <c r="O842" s="377"/>
      <c r="P842" s="377"/>
      <c r="Q842" s="377"/>
      <c r="R842" s="377"/>
    </row>
    <row r="843" spans="1:18" ht="15.6">
      <c r="A843" s="377"/>
      <c r="B843" s="377"/>
      <c r="C843" s="375"/>
      <c r="D843" s="377"/>
      <c r="E843" s="377"/>
      <c r="F843" s="377"/>
      <c r="G843" s="377"/>
      <c r="H843" s="377"/>
      <c r="I843" s="377"/>
      <c r="J843" s="377"/>
      <c r="K843" s="377"/>
      <c r="L843" s="377"/>
      <c r="M843" s="377"/>
      <c r="N843" s="377"/>
      <c r="O843" s="377"/>
      <c r="P843" s="377"/>
      <c r="Q843" s="377"/>
      <c r="R843" s="377"/>
    </row>
    <row r="844" spans="1:18" ht="15.6">
      <c r="A844" s="377"/>
      <c r="B844" s="377"/>
      <c r="C844" s="375"/>
      <c r="D844" s="377"/>
      <c r="E844" s="377"/>
      <c r="F844" s="377"/>
      <c r="G844" s="377"/>
      <c r="H844" s="377"/>
      <c r="I844" s="377"/>
      <c r="J844" s="377"/>
      <c r="K844" s="377"/>
      <c r="L844" s="377"/>
      <c r="M844" s="377"/>
      <c r="N844" s="377"/>
      <c r="O844" s="377"/>
      <c r="P844" s="377"/>
      <c r="Q844" s="377"/>
      <c r="R844" s="377"/>
    </row>
    <row r="845" spans="1:18" ht="15.6">
      <c r="A845" s="377"/>
      <c r="B845" s="377"/>
      <c r="C845" s="375"/>
      <c r="D845" s="377"/>
      <c r="E845" s="377"/>
      <c r="F845" s="377"/>
      <c r="G845" s="377"/>
      <c r="H845" s="377"/>
      <c r="I845" s="377"/>
      <c r="J845" s="377"/>
      <c r="K845" s="377"/>
      <c r="L845" s="377"/>
      <c r="M845" s="377"/>
      <c r="N845" s="377"/>
      <c r="O845" s="377"/>
      <c r="P845" s="377"/>
      <c r="Q845" s="377"/>
      <c r="R845" s="377"/>
    </row>
    <row r="846" spans="1:18" ht="15.6">
      <c r="A846" s="377"/>
      <c r="B846" s="377"/>
      <c r="C846" s="375"/>
      <c r="D846" s="377"/>
      <c r="E846" s="377"/>
      <c r="F846" s="377"/>
      <c r="G846" s="377"/>
      <c r="H846" s="377"/>
      <c r="I846" s="377"/>
      <c r="J846" s="377"/>
      <c r="K846" s="377"/>
      <c r="L846" s="377"/>
      <c r="M846" s="377"/>
      <c r="N846" s="377"/>
      <c r="O846" s="377"/>
      <c r="P846" s="377"/>
      <c r="Q846" s="377"/>
      <c r="R846" s="377"/>
    </row>
    <row r="847" spans="1:18" ht="15.6">
      <c r="A847" s="377"/>
      <c r="B847" s="377"/>
      <c r="C847" s="375"/>
      <c r="D847" s="377"/>
      <c r="E847" s="377"/>
      <c r="F847" s="377"/>
      <c r="G847" s="377"/>
      <c r="H847" s="377"/>
      <c r="I847" s="377"/>
      <c r="J847" s="377"/>
      <c r="K847" s="377"/>
      <c r="L847" s="377"/>
      <c r="M847" s="377"/>
      <c r="N847" s="377"/>
      <c r="O847" s="377"/>
      <c r="P847" s="377"/>
      <c r="Q847" s="377"/>
      <c r="R847" s="377"/>
    </row>
    <row r="848" spans="1:18" ht="15.6">
      <c r="A848" s="377"/>
      <c r="B848" s="377"/>
      <c r="C848" s="375"/>
      <c r="D848" s="377"/>
      <c r="E848" s="377"/>
      <c r="F848" s="377"/>
      <c r="G848" s="377"/>
      <c r="H848" s="377"/>
      <c r="I848" s="377"/>
      <c r="J848" s="377"/>
      <c r="K848" s="377"/>
      <c r="L848" s="377"/>
      <c r="M848" s="377"/>
      <c r="N848" s="377"/>
      <c r="O848" s="377"/>
      <c r="P848" s="377"/>
      <c r="Q848" s="377"/>
      <c r="R848" s="377"/>
    </row>
    <row r="849" spans="1:18" ht="15.6">
      <c r="A849" s="377"/>
      <c r="B849" s="377"/>
      <c r="C849" s="375"/>
      <c r="D849" s="377"/>
      <c r="E849" s="377"/>
      <c r="F849" s="377"/>
      <c r="G849" s="377"/>
      <c r="H849" s="377"/>
      <c r="I849" s="377"/>
      <c r="J849" s="377"/>
      <c r="K849" s="377"/>
      <c r="L849" s="377"/>
      <c r="M849" s="377"/>
      <c r="N849" s="377"/>
      <c r="O849" s="377"/>
      <c r="P849" s="377"/>
      <c r="Q849" s="377"/>
      <c r="R849" s="377"/>
    </row>
    <row r="850" spans="1:18" ht="15.6">
      <c r="A850" s="377"/>
      <c r="B850" s="377"/>
      <c r="C850" s="375"/>
      <c r="D850" s="377"/>
      <c r="E850" s="377"/>
      <c r="F850" s="377"/>
      <c r="G850" s="377"/>
      <c r="H850" s="377"/>
      <c r="I850" s="377"/>
      <c r="J850" s="377"/>
      <c r="K850" s="377"/>
      <c r="L850" s="377"/>
      <c r="M850" s="377"/>
      <c r="N850" s="377"/>
      <c r="O850" s="377"/>
      <c r="P850" s="377"/>
      <c r="Q850" s="377"/>
      <c r="R850" s="377"/>
    </row>
    <row r="851" spans="1:18" ht="15.6">
      <c r="A851" s="377"/>
      <c r="B851" s="377"/>
      <c r="C851" s="375"/>
      <c r="D851" s="377"/>
      <c r="E851" s="377"/>
      <c r="F851" s="377"/>
      <c r="G851" s="377"/>
      <c r="H851" s="377"/>
      <c r="I851" s="377"/>
      <c r="J851" s="377"/>
      <c r="K851" s="377"/>
      <c r="L851" s="377"/>
      <c r="M851" s="377"/>
      <c r="N851" s="377"/>
      <c r="O851" s="377"/>
      <c r="P851" s="377"/>
      <c r="Q851" s="377"/>
      <c r="R851" s="377"/>
    </row>
    <row r="852" spans="1:18" ht="15.6">
      <c r="A852" s="377"/>
      <c r="B852" s="377"/>
      <c r="C852" s="375"/>
      <c r="D852" s="377"/>
      <c r="E852" s="377"/>
      <c r="F852" s="377"/>
      <c r="G852" s="377"/>
      <c r="H852" s="377"/>
      <c r="I852" s="377"/>
      <c r="J852" s="377"/>
      <c r="K852" s="377"/>
      <c r="L852" s="377"/>
      <c r="M852" s="377"/>
      <c r="N852" s="377"/>
      <c r="O852" s="377"/>
      <c r="P852" s="377"/>
      <c r="Q852" s="377"/>
      <c r="R852" s="377"/>
    </row>
    <row r="853" spans="1:18" ht="15.6">
      <c r="A853" s="377"/>
      <c r="B853" s="377"/>
      <c r="C853" s="375"/>
      <c r="D853" s="377"/>
      <c r="E853" s="377"/>
      <c r="F853" s="377"/>
      <c r="G853" s="377"/>
      <c r="H853" s="377"/>
      <c r="I853" s="377"/>
      <c r="J853" s="377"/>
      <c r="K853" s="377"/>
      <c r="L853" s="377"/>
      <c r="M853" s="377"/>
      <c r="N853" s="377"/>
      <c r="O853" s="377"/>
      <c r="P853" s="377"/>
      <c r="Q853" s="377"/>
      <c r="R853" s="377"/>
    </row>
    <row r="854" spans="1:18" ht="15.6">
      <c r="A854" s="377"/>
      <c r="B854" s="377"/>
      <c r="C854" s="375"/>
      <c r="D854" s="377"/>
      <c r="E854" s="377"/>
      <c r="F854" s="377"/>
      <c r="G854" s="377"/>
      <c r="H854" s="377"/>
      <c r="I854" s="377"/>
      <c r="J854" s="377"/>
      <c r="K854" s="377"/>
      <c r="L854" s="377"/>
      <c r="M854" s="377"/>
      <c r="N854" s="377"/>
      <c r="O854" s="377"/>
      <c r="P854" s="377"/>
      <c r="Q854" s="377"/>
      <c r="R854" s="377"/>
    </row>
    <row r="855" spans="1:18" ht="15.6">
      <c r="A855" s="377"/>
      <c r="B855" s="377"/>
      <c r="C855" s="375"/>
      <c r="D855" s="377"/>
      <c r="E855" s="377"/>
      <c r="F855" s="377"/>
      <c r="G855" s="377"/>
      <c r="H855" s="377"/>
      <c r="I855" s="377"/>
      <c r="J855" s="377"/>
      <c r="K855" s="377"/>
      <c r="L855" s="377"/>
      <c r="M855" s="377"/>
      <c r="N855" s="377"/>
      <c r="O855" s="377"/>
      <c r="P855" s="377"/>
      <c r="Q855" s="377"/>
      <c r="R855" s="377"/>
    </row>
    <row r="856" spans="1:18" ht="15.6">
      <c r="A856" s="377"/>
      <c r="B856" s="377"/>
      <c r="C856" s="375"/>
      <c r="D856" s="377"/>
      <c r="E856" s="377"/>
      <c r="F856" s="377"/>
      <c r="G856" s="377"/>
      <c r="H856" s="377"/>
      <c r="I856" s="377"/>
      <c r="J856" s="377"/>
      <c r="K856" s="377"/>
      <c r="L856" s="377"/>
      <c r="M856" s="377"/>
      <c r="N856" s="377"/>
      <c r="O856" s="377"/>
      <c r="P856" s="377"/>
      <c r="Q856" s="377"/>
      <c r="R856" s="377"/>
    </row>
    <row r="857" spans="1:18" ht="15.6">
      <c r="A857" s="377"/>
      <c r="B857" s="377"/>
      <c r="C857" s="375"/>
      <c r="D857" s="377"/>
      <c r="E857" s="377"/>
      <c r="F857" s="377"/>
      <c r="G857" s="377"/>
      <c r="H857" s="377"/>
      <c r="I857" s="377"/>
      <c r="J857" s="377"/>
      <c r="K857" s="377"/>
      <c r="L857" s="377"/>
      <c r="M857" s="377"/>
      <c r="N857" s="377"/>
      <c r="O857" s="377"/>
      <c r="P857" s="377"/>
      <c r="Q857" s="377"/>
      <c r="R857" s="377"/>
    </row>
    <row r="858" spans="1:18" ht="15.6">
      <c r="A858" s="377"/>
      <c r="B858" s="377"/>
      <c r="C858" s="375"/>
      <c r="D858" s="377"/>
      <c r="E858" s="377"/>
      <c r="F858" s="377"/>
      <c r="G858" s="377"/>
      <c r="H858" s="377"/>
      <c r="I858" s="377"/>
      <c r="J858" s="377"/>
      <c r="K858" s="377"/>
      <c r="L858" s="377"/>
      <c r="M858" s="377"/>
      <c r="N858" s="377"/>
      <c r="O858" s="377"/>
      <c r="P858" s="377"/>
      <c r="Q858" s="377"/>
      <c r="R858" s="377"/>
    </row>
    <row r="859" spans="1:18" ht="15.6">
      <c r="A859" s="377"/>
      <c r="B859" s="377"/>
      <c r="C859" s="375"/>
      <c r="D859" s="377"/>
      <c r="E859" s="377"/>
      <c r="F859" s="377"/>
      <c r="G859" s="377"/>
      <c r="H859" s="377"/>
      <c r="I859" s="377"/>
      <c r="J859" s="377"/>
      <c r="K859" s="377"/>
      <c r="L859" s="377"/>
      <c r="M859" s="377"/>
      <c r="N859" s="377"/>
      <c r="O859" s="377"/>
      <c r="P859" s="377"/>
      <c r="Q859" s="377"/>
      <c r="R859" s="377"/>
    </row>
    <row r="860" spans="1:18" ht="15.6">
      <c r="A860" s="377"/>
      <c r="B860" s="377"/>
      <c r="C860" s="375"/>
      <c r="D860" s="377"/>
      <c r="E860" s="377"/>
      <c r="F860" s="377"/>
      <c r="G860" s="377"/>
      <c r="H860" s="377"/>
      <c r="I860" s="377"/>
      <c r="J860" s="377"/>
      <c r="K860" s="377"/>
      <c r="L860" s="377"/>
      <c r="M860" s="377"/>
      <c r="N860" s="377"/>
      <c r="O860" s="377"/>
      <c r="P860" s="377"/>
      <c r="Q860" s="377"/>
      <c r="R860" s="377"/>
    </row>
    <row r="861" spans="1:18" ht="15.6">
      <c r="A861" s="377"/>
      <c r="B861" s="377"/>
      <c r="C861" s="375"/>
      <c r="D861" s="377"/>
      <c r="E861" s="377"/>
      <c r="F861" s="377"/>
      <c r="G861" s="377"/>
      <c r="H861" s="377"/>
      <c r="I861" s="377"/>
      <c r="J861" s="377"/>
      <c r="K861" s="377"/>
      <c r="L861" s="377"/>
      <c r="M861" s="377"/>
      <c r="N861" s="377"/>
      <c r="O861" s="377"/>
      <c r="P861" s="377"/>
      <c r="Q861" s="377"/>
      <c r="R861" s="377"/>
    </row>
    <row r="862" spans="1:18" ht="15.6">
      <c r="A862" s="377"/>
      <c r="B862" s="377"/>
      <c r="C862" s="375"/>
      <c r="D862" s="377"/>
      <c r="E862" s="377"/>
      <c r="F862" s="377"/>
      <c r="G862" s="377"/>
      <c r="H862" s="377"/>
      <c r="I862" s="377"/>
      <c r="J862" s="377"/>
      <c r="K862" s="377"/>
      <c r="L862" s="377"/>
      <c r="M862" s="377"/>
      <c r="N862" s="377"/>
      <c r="O862" s="377"/>
      <c r="P862" s="377"/>
      <c r="Q862" s="377"/>
      <c r="R862" s="377"/>
    </row>
    <row r="863" spans="1:18" ht="15.6">
      <c r="A863" s="377"/>
      <c r="B863" s="377"/>
      <c r="C863" s="375"/>
      <c r="D863" s="377"/>
      <c r="E863" s="377"/>
      <c r="F863" s="377"/>
      <c r="G863" s="377"/>
      <c r="H863" s="377"/>
      <c r="I863" s="377"/>
      <c r="J863" s="377"/>
      <c r="K863" s="377"/>
      <c r="L863" s="377"/>
      <c r="M863" s="377"/>
      <c r="N863" s="377"/>
      <c r="O863" s="377"/>
      <c r="P863" s="377"/>
      <c r="Q863" s="377"/>
      <c r="R863" s="377"/>
    </row>
    <row r="864" spans="1:18" ht="15.6">
      <c r="A864" s="377"/>
      <c r="B864" s="377"/>
      <c r="C864" s="375"/>
      <c r="D864" s="377"/>
      <c r="E864" s="377"/>
      <c r="F864" s="377"/>
      <c r="G864" s="377"/>
      <c r="H864" s="377"/>
      <c r="I864" s="377"/>
      <c r="J864" s="377"/>
      <c r="K864" s="377"/>
      <c r="L864" s="377"/>
      <c r="M864" s="377"/>
      <c r="N864" s="377"/>
      <c r="O864" s="377"/>
      <c r="P864" s="377"/>
      <c r="Q864" s="377"/>
      <c r="R864" s="377"/>
    </row>
    <row r="865" spans="1:18" ht="15.6">
      <c r="A865" s="377"/>
      <c r="B865" s="377"/>
      <c r="C865" s="375"/>
      <c r="D865" s="377"/>
      <c r="E865" s="377"/>
      <c r="F865" s="377"/>
      <c r="G865" s="377"/>
      <c r="H865" s="377"/>
      <c r="I865" s="377"/>
      <c r="J865" s="377"/>
      <c r="K865" s="377"/>
      <c r="L865" s="377"/>
      <c r="M865" s="377"/>
      <c r="N865" s="377"/>
      <c r="O865" s="377"/>
      <c r="P865" s="377"/>
      <c r="Q865" s="377"/>
      <c r="R865" s="377"/>
    </row>
    <row r="866" spans="1:18" ht="15.6">
      <c r="A866" s="377"/>
      <c r="B866" s="377"/>
      <c r="C866" s="375"/>
      <c r="D866" s="377"/>
      <c r="E866" s="377"/>
      <c r="F866" s="377"/>
      <c r="G866" s="377"/>
      <c r="H866" s="377"/>
      <c r="I866" s="377"/>
      <c r="J866" s="377"/>
      <c r="K866" s="377"/>
      <c r="L866" s="377"/>
      <c r="M866" s="377"/>
      <c r="N866" s="377"/>
      <c r="O866" s="377"/>
      <c r="P866" s="377"/>
      <c r="Q866" s="377"/>
      <c r="R866" s="377"/>
    </row>
    <row r="867" spans="1:18" ht="15.6">
      <c r="A867" s="377"/>
      <c r="B867" s="377"/>
      <c r="C867" s="375"/>
      <c r="D867" s="377"/>
      <c r="E867" s="377"/>
      <c r="F867" s="377"/>
      <c r="G867" s="377"/>
      <c r="H867" s="377"/>
      <c r="I867" s="377"/>
      <c r="J867" s="377"/>
      <c r="K867" s="377"/>
      <c r="L867" s="377"/>
      <c r="M867" s="377"/>
      <c r="N867" s="377"/>
      <c r="O867" s="377"/>
      <c r="P867" s="377"/>
      <c r="Q867" s="377"/>
      <c r="R867" s="377"/>
    </row>
    <row r="868" spans="1:18" ht="15.6">
      <c r="A868" s="377"/>
      <c r="B868" s="377"/>
      <c r="C868" s="375"/>
      <c r="D868" s="377"/>
      <c r="E868" s="377"/>
      <c r="F868" s="377"/>
      <c r="G868" s="377"/>
      <c r="H868" s="377"/>
      <c r="I868" s="377"/>
      <c r="J868" s="377"/>
      <c r="K868" s="377"/>
      <c r="L868" s="377"/>
      <c r="M868" s="377"/>
      <c r="N868" s="377"/>
      <c r="O868" s="377"/>
      <c r="P868" s="377"/>
      <c r="Q868" s="377"/>
      <c r="R868" s="377"/>
    </row>
    <row r="869" spans="1:18" ht="15.6">
      <c r="A869" s="377"/>
      <c r="B869" s="377"/>
      <c r="C869" s="375"/>
      <c r="D869" s="377"/>
      <c r="E869" s="377"/>
      <c r="F869" s="377"/>
      <c r="G869" s="377"/>
      <c r="H869" s="377"/>
      <c r="I869" s="377"/>
      <c r="J869" s="377"/>
      <c r="K869" s="377"/>
      <c r="L869" s="377"/>
      <c r="M869" s="377"/>
      <c r="N869" s="377"/>
      <c r="O869" s="377"/>
      <c r="P869" s="377"/>
      <c r="Q869" s="377"/>
      <c r="R869" s="377"/>
    </row>
    <row r="870" spans="1:18" ht="15.6">
      <c r="A870" s="377"/>
      <c r="B870" s="377"/>
      <c r="C870" s="375"/>
      <c r="D870" s="377"/>
      <c r="E870" s="377"/>
      <c r="F870" s="377"/>
      <c r="G870" s="377"/>
      <c r="H870" s="377"/>
      <c r="I870" s="377"/>
      <c r="J870" s="377"/>
      <c r="K870" s="377"/>
      <c r="L870" s="377"/>
      <c r="M870" s="377"/>
      <c r="N870" s="377"/>
      <c r="O870" s="377"/>
      <c r="P870" s="377"/>
      <c r="Q870" s="377"/>
      <c r="R870" s="377"/>
    </row>
    <row r="871" spans="1:18" ht="15.6">
      <c r="A871" s="377"/>
      <c r="B871" s="377"/>
      <c r="C871" s="375"/>
      <c r="D871" s="377"/>
      <c r="E871" s="377"/>
      <c r="F871" s="377"/>
      <c r="G871" s="377"/>
      <c r="H871" s="377"/>
      <c r="I871" s="377"/>
      <c r="J871" s="377"/>
      <c r="K871" s="377"/>
      <c r="L871" s="377"/>
      <c r="M871" s="377"/>
      <c r="N871" s="377"/>
      <c r="O871" s="377"/>
      <c r="P871" s="377"/>
      <c r="Q871" s="377"/>
      <c r="R871" s="377"/>
    </row>
    <row r="872" spans="1:18" ht="15.6">
      <c r="A872" s="377"/>
      <c r="B872" s="377"/>
      <c r="C872" s="375"/>
      <c r="D872" s="377"/>
      <c r="E872" s="377"/>
      <c r="F872" s="377"/>
      <c r="G872" s="377"/>
      <c r="H872" s="377"/>
      <c r="I872" s="377"/>
      <c r="J872" s="377"/>
      <c r="K872" s="377"/>
      <c r="L872" s="377"/>
      <c r="M872" s="377"/>
      <c r="N872" s="377"/>
      <c r="O872" s="377"/>
      <c r="P872" s="377"/>
      <c r="Q872" s="377"/>
      <c r="R872" s="377"/>
    </row>
    <row r="873" spans="1:18" ht="15.6">
      <c r="A873" s="377"/>
      <c r="B873" s="377"/>
      <c r="C873" s="375"/>
      <c r="D873" s="377"/>
      <c r="E873" s="377"/>
      <c r="F873" s="377"/>
      <c r="G873" s="377"/>
      <c r="H873" s="377"/>
      <c r="I873" s="377"/>
      <c r="J873" s="377"/>
      <c r="K873" s="377"/>
      <c r="L873" s="377"/>
      <c r="M873" s="377"/>
      <c r="N873" s="377"/>
      <c r="O873" s="377"/>
      <c r="P873" s="377"/>
      <c r="Q873" s="377"/>
      <c r="R873" s="377"/>
    </row>
    <row r="874" spans="1:18" ht="15.6">
      <c r="A874" s="377"/>
      <c r="B874" s="377"/>
      <c r="C874" s="375"/>
      <c r="D874" s="377"/>
      <c r="E874" s="377"/>
      <c r="F874" s="377"/>
      <c r="G874" s="377"/>
      <c r="H874" s="377"/>
      <c r="I874" s="377"/>
      <c r="J874" s="377"/>
      <c r="K874" s="377"/>
      <c r="L874" s="377"/>
      <c r="M874" s="377"/>
      <c r="N874" s="377"/>
      <c r="O874" s="377"/>
      <c r="P874" s="377"/>
      <c r="Q874" s="377"/>
      <c r="R874" s="377"/>
    </row>
    <row r="875" spans="1:18" ht="15.6">
      <c r="A875" s="377"/>
      <c r="B875" s="377"/>
      <c r="C875" s="375"/>
      <c r="D875" s="377"/>
      <c r="E875" s="377"/>
      <c r="F875" s="377"/>
      <c r="G875" s="377"/>
      <c r="H875" s="377"/>
      <c r="I875" s="377"/>
      <c r="J875" s="377"/>
      <c r="K875" s="377"/>
      <c r="L875" s="377"/>
      <c r="M875" s="377"/>
      <c r="N875" s="377"/>
      <c r="O875" s="377"/>
      <c r="P875" s="377"/>
      <c r="Q875" s="377"/>
      <c r="R875" s="377"/>
    </row>
    <row r="876" spans="1:18" ht="15.6">
      <c r="A876" s="377"/>
      <c r="B876" s="377"/>
      <c r="C876" s="375"/>
      <c r="D876" s="377"/>
      <c r="E876" s="377"/>
      <c r="F876" s="377"/>
      <c r="G876" s="377"/>
      <c r="H876" s="377"/>
      <c r="I876" s="377"/>
      <c r="J876" s="377"/>
      <c r="K876" s="377"/>
      <c r="L876" s="377"/>
      <c r="M876" s="377"/>
      <c r="N876" s="377"/>
      <c r="O876" s="377"/>
      <c r="P876" s="377"/>
      <c r="Q876" s="377"/>
      <c r="R876" s="377"/>
    </row>
    <row r="877" spans="1:18" ht="15.6">
      <c r="A877" s="377"/>
      <c r="B877" s="377"/>
      <c r="C877" s="375"/>
      <c r="D877" s="377"/>
      <c r="E877" s="377"/>
      <c r="F877" s="377"/>
      <c r="G877" s="377"/>
      <c r="H877" s="377"/>
      <c r="I877" s="377"/>
      <c r="J877" s="377"/>
      <c r="K877" s="377"/>
      <c r="L877" s="377"/>
      <c r="M877" s="377"/>
      <c r="N877" s="377"/>
      <c r="O877" s="377"/>
      <c r="P877" s="377"/>
      <c r="Q877" s="377"/>
      <c r="R877" s="377"/>
    </row>
    <row r="878" spans="1:18" ht="15.6">
      <c r="A878" s="377"/>
      <c r="B878" s="377"/>
      <c r="C878" s="375"/>
      <c r="D878" s="377"/>
      <c r="E878" s="377"/>
      <c r="F878" s="377"/>
      <c r="G878" s="377"/>
      <c r="H878" s="377"/>
      <c r="I878" s="377"/>
      <c r="J878" s="377"/>
      <c r="K878" s="377"/>
      <c r="L878" s="377"/>
      <c r="M878" s="377"/>
      <c r="N878" s="377"/>
      <c r="O878" s="377"/>
      <c r="P878" s="377"/>
      <c r="Q878" s="377"/>
      <c r="R878" s="377"/>
    </row>
    <row r="879" spans="1:18" ht="15.6">
      <c r="A879" s="377"/>
      <c r="B879" s="377"/>
      <c r="C879" s="375"/>
      <c r="D879" s="377"/>
      <c r="E879" s="377"/>
      <c r="F879" s="377"/>
      <c r="G879" s="377"/>
      <c r="H879" s="377"/>
      <c r="I879" s="377"/>
      <c r="J879" s="377"/>
      <c r="K879" s="377"/>
      <c r="L879" s="377"/>
      <c r="M879" s="377"/>
      <c r="N879" s="377"/>
      <c r="O879" s="377"/>
      <c r="P879" s="377"/>
      <c r="Q879" s="377"/>
      <c r="R879" s="377"/>
    </row>
    <row r="880" spans="1:18" ht="15.6">
      <c r="A880" s="377"/>
      <c r="B880" s="377"/>
      <c r="C880" s="375"/>
      <c r="D880" s="377"/>
      <c r="E880" s="377"/>
      <c r="F880" s="377"/>
      <c r="G880" s="377"/>
      <c r="H880" s="377"/>
      <c r="I880" s="377"/>
      <c r="J880" s="377"/>
      <c r="K880" s="377"/>
      <c r="L880" s="377"/>
      <c r="M880" s="377"/>
      <c r="N880" s="377"/>
      <c r="O880" s="377"/>
      <c r="P880" s="377"/>
      <c r="Q880" s="377"/>
      <c r="R880" s="377"/>
    </row>
    <row r="881" spans="1:18" ht="15.6">
      <c r="A881" s="377"/>
      <c r="B881" s="377"/>
      <c r="C881" s="375"/>
      <c r="D881" s="377"/>
      <c r="E881" s="377"/>
      <c r="F881" s="377"/>
      <c r="G881" s="377"/>
      <c r="H881" s="377"/>
      <c r="I881" s="377"/>
      <c r="J881" s="377"/>
      <c r="K881" s="377"/>
      <c r="L881" s="377"/>
      <c r="M881" s="377"/>
      <c r="N881" s="377"/>
      <c r="O881" s="377"/>
      <c r="P881" s="377"/>
      <c r="Q881" s="377"/>
      <c r="R881" s="377"/>
    </row>
    <row r="882" spans="1:18" ht="15.6">
      <c r="A882" s="377"/>
      <c r="B882" s="377"/>
      <c r="C882" s="375"/>
      <c r="D882" s="377"/>
      <c r="E882" s="377"/>
      <c r="F882" s="377"/>
      <c r="G882" s="377"/>
      <c r="H882" s="377"/>
      <c r="I882" s="377"/>
      <c r="J882" s="377"/>
      <c r="K882" s="377"/>
      <c r="L882" s="377"/>
      <c r="M882" s="377"/>
      <c r="N882" s="377"/>
      <c r="O882" s="377"/>
      <c r="P882" s="377"/>
      <c r="Q882" s="377"/>
      <c r="R882" s="377"/>
    </row>
    <row r="883" spans="1:18" ht="15.6">
      <c r="A883" s="377"/>
      <c r="B883" s="377"/>
      <c r="C883" s="375"/>
      <c r="D883" s="377"/>
      <c r="E883" s="377"/>
      <c r="F883" s="377"/>
      <c r="G883" s="377"/>
      <c r="H883" s="377"/>
      <c r="I883" s="377"/>
      <c r="J883" s="377"/>
      <c r="K883" s="377"/>
      <c r="L883" s="377"/>
      <c r="M883" s="377"/>
      <c r="N883" s="377"/>
      <c r="O883" s="377"/>
      <c r="P883" s="377"/>
      <c r="Q883" s="377"/>
      <c r="R883" s="377"/>
    </row>
    <row r="884" spans="1:18" ht="15.6">
      <c r="A884" s="377"/>
      <c r="B884" s="377"/>
      <c r="C884" s="375"/>
      <c r="D884" s="377"/>
      <c r="E884" s="377"/>
      <c r="F884" s="377"/>
      <c r="G884" s="377"/>
      <c r="H884" s="377"/>
      <c r="I884" s="377"/>
      <c r="J884" s="377"/>
      <c r="K884" s="377"/>
      <c r="L884" s="377"/>
      <c r="M884" s="377"/>
      <c r="N884" s="377"/>
      <c r="O884" s="377"/>
      <c r="P884" s="377"/>
      <c r="Q884" s="377"/>
      <c r="R884" s="377"/>
    </row>
    <row r="885" spans="1:18" ht="15.6">
      <c r="A885" s="377"/>
      <c r="B885" s="377"/>
      <c r="C885" s="375"/>
      <c r="D885" s="377"/>
      <c r="E885" s="377"/>
      <c r="F885" s="377"/>
      <c r="G885" s="377"/>
      <c r="H885" s="377"/>
      <c r="I885" s="377"/>
      <c r="J885" s="377"/>
      <c r="K885" s="377"/>
      <c r="L885" s="377"/>
      <c r="M885" s="377"/>
      <c r="N885" s="377"/>
      <c r="O885" s="377"/>
      <c r="P885" s="377"/>
      <c r="Q885" s="377"/>
      <c r="R885" s="377"/>
    </row>
    <row r="886" spans="1:18" ht="15.6">
      <c r="A886" s="377"/>
      <c r="B886" s="377"/>
      <c r="C886" s="375"/>
      <c r="D886" s="377"/>
      <c r="E886" s="377"/>
      <c r="F886" s="377"/>
      <c r="G886" s="377"/>
      <c r="H886" s="377"/>
      <c r="I886" s="377"/>
      <c r="J886" s="377"/>
      <c r="K886" s="377"/>
      <c r="L886" s="377"/>
      <c r="M886" s="377"/>
      <c r="N886" s="377"/>
      <c r="O886" s="377"/>
      <c r="P886" s="377"/>
      <c r="Q886" s="377"/>
      <c r="R886" s="377"/>
    </row>
    <row r="887" spans="1:18" ht="15.6">
      <c r="A887" s="377"/>
      <c r="B887" s="377"/>
      <c r="C887" s="375"/>
      <c r="D887" s="377"/>
      <c r="E887" s="377"/>
      <c r="F887" s="377"/>
      <c r="G887" s="377"/>
      <c r="H887" s="377"/>
      <c r="I887" s="377"/>
      <c r="J887" s="377"/>
      <c r="K887" s="377"/>
      <c r="L887" s="377"/>
      <c r="M887" s="377"/>
      <c r="N887" s="377"/>
      <c r="O887" s="377"/>
      <c r="P887" s="377"/>
      <c r="Q887" s="377"/>
      <c r="R887" s="377"/>
    </row>
    <row r="888" spans="1:18" ht="15.6">
      <c r="A888" s="377"/>
      <c r="B888" s="377"/>
      <c r="C888" s="375"/>
      <c r="D888" s="377"/>
      <c r="E888" s="377"/>
      <c r="F888" s="377"/>
      <c r="G888" s="377"/>
      <c r="H888" s="377"/>
      <c r="I888" s="377"/>
      <c r="J888" s="377"/>
      <c r="K888" s="377"/>
      <c r="L888" s="377"/>
      <c r="M888" s="377"/>
      <c r="N888" s="377"/>
      <c r="O888" s="377"/>
      <c r="P888" s="377"/>
      <c r="Q888" s="377"/>
      <c r="R888" s="377"/>
    </row>
    <row r="889" spans="1:18" ht="15.6">
      <c r="A889" s="377"/>
      <c r="B889" s="377"/>
      <c r="C889" s="375"/>
      <c r="D889" s="377"/>
      <c r="E889" s="377"/>
      <c r="F889" s="377"/>
      <c r="G889" s="377"/>
      <c r="H889" s="377"/>
      <c r="I889" s="377"/>
      <c r="J889" s="377"/>
      <c r="K889" s="377"/>
      <c r="L889" s="377"/>
      <c r="M889" s="377"/>
      <c r="N889" s="377"/>
      <c r="O889" s="377"/>
      <c r="P889" s="377"/>
      <c r="Q889" s="377"/>
      <c r="R889" s="377"/>
    </row>
    <row r="890" spans="1:18" ht="15.6">
      <c r="A890" s="377"/>
      <c r="B890" s="377"/>
      <c r="C890" s="375"/>
      <c r="D890" s="377"/>
      <c r="E890" s="377"/>
      <c r="F890" s="377"/>
      <c r="G890" s="377"/>
      <c r="H890" s="377"/>
      <c r="I890" s="377"/>
      <c r="J890" s="377"/>
      <c r="K890" s="377"/>
      <c r="L890" s="377"/>
      <c r="M890" s="377"/>
      <c r="N890" s="377"/>
      <c r="O890" s="377"/>
      <c r="P890" s="377"/>
      <c r="Q890" s="377"/>
      <c r="R890" s="377"/>
    </row>
    <row r="891" spans="1:18" ht="15.6">
      <c r="A891" s="377"/>
      <c r="B891" s="377"/>
      <c r="C891" s="375"/>
      <c r="D891" s="377"/>
      <c r="E891" s="377"/>
      <c r="F891" s="377"/>
      <c r="G891" s="377"/>
      <c r="H891" s="377"/>
      <c r="I891" s="377"/>
      <c r="J891" s="377"/>
      <c r="K891" s="377"/>
      <c r="L891" s="377"/>
      <c r="M891" s="377"/>
      <c r="N891" s="377"/>
      <c r="O891" s="377"/>
      <c r="P891" s="377"/>
      <c r="Q891" s="377"/>
      <c r="R891" s="377"/>
    </row>
    <row r="892" spans="1:18" ht="15.6">
      <c r="A892" s="377"/>
      <c r="B892" s="377"/>
      <c r="C892" s="375"/>
      <c r="D892" s="377"/>
      <c r="E892" s="377"/>
      <c r="F892" s="377"/>
      <c r="G892" s="377"/>
      <c r="H892" s="377"/>
      <c r="I892" s="377"/>
      <c r="J892" s="377"/>
      <c r="K892" s="377"/>
      <c r="L892" s="377"/>
      <c r="M892" s="377"/>
      <c r="N892" s="377"/>
      <c r="O892" s="377"/>
      <c r="P892" s="377"/>
      <c r="Q892" s="377"/>
      <c r="R892" s="377"/>
    </row>
    <row r="893" spans="1:18" ht="15.6">
      <c r="A893" s="377"/>
      <c r="B893" s="377"/>
      <c r="C893" s="375"/>
      <c r="D893" s="377"/>
      <c r="E893" s="377"/>
      <c r="F893" s="377"/>
      <c r="G893" s="377"/>
      <c r="H893" s="377"/>
      <c r="I893" s="377"/>
      <c r="J893" s="377"/>
      <c r="K893" s="377"/>
      <c r="L893" s="377"/>
      <c r="M893" s="377"/>
      <c r="N893" s="377"/>
      <c r="O893" s="377"/>
      <c r="P893" s="377"/>
      <c r="Q893" s="377"/>
      <c r="R893" s="377"/>
    </row>
    <row r="894" spans="1:18" ht="15.6">
      <c r="A894" s="377"/>
      <c r="B894" s="377"/>
      <c r="C894" s="375"/>
      <c r="D894" s="377"/>
      <c r="E894" s="377"/>
      <c r="F894" s="377"/>
      <c r="G894" s="377"/>
      <c r="H894" s="377"/>
      <c r="I894" s="377"/>
      <c r="J894" s="377"/>
      <c r="K894" s="377"/>
      <c r="L894" s="377"/>
      <c r="M894" s="377"/>
      <c r="N894" s="377"/>
      <c r="O894" s="377"/>
      <c r="P894" s="377"/>
      <c r="Q894" s="377"/>
      <c r="R894" s="377"/>
    </row>
    <row r="895" spans="1:18" ht="15.6">
      <c r="A895" s="377"/>
      <c r="B895" s="377"/>
      <c r="C895" s="375"/>
      <c r="D895" s="377"/>
      <c r="E895" s="377"/>
      <c r="F895" s="377"/>
      <c r="G895" s="377"/>
      <c r="H895" s="377"/>
      <c r="I895" s="377"/>
      <c r="J895" s="377"/>
      <c r="K895" s="377"/>
      <c r="L895" s="377"/>
      <c r="M895" s="377"/>
      <c r="N895" s="377"/>
      <c r="O895" s="377"/>
      <c r="P895" s="377"/>
      <c r="Q895" s="377"/>
      <c r="R895" s="377"/>
    </row>
    <row r="896" spans="1:18" ht="15.6">
      <c r="A896" s="377"/>
      <c r="B896" s="377"/>
      <c r="C896" s="375"/>
      <c r="D896" s="377"/>
      <c r="E896" s="377"/>
      <c r="F896" s="377"/>
      <c r="G896" s="377"/>
      <c r="H896" s="377"/>
      <c r="I896" s="377"/>
      <c r="J896" s="377"/>
      <c r="K896" s="377"/>
      <c r="L896" s="377"/>
      <c r="M896" s="377"/>
      <c r="N896" s="377"/>
      <c r="O896" s="377"/>
      <c r="P896" s="377"/>
      <c r="Q896" s="377"/>
      <c r="R896" s="377"/>
    </row>
    <row r="897" spans="1:18" ht="15.6">
      <c r="A897" s="377"/>
      <c r="B897" s="377"/>
      <c r="C897" s="375"/>
      <c r="D897" s="377"/>
      <c r="E897" s="377"/>
      <c r="F897" s="377"/>
      <c r="G897" s="377"/>
      <c r="H897" s="377"/>
      <c r="I897" s="377"/>
      <c r="J897" s="377"/>
      <c r="K897" s="377"/>
      <c r="L897" s="377"/>
      <c r="M897" s="377"/>
      <c r="N897" s="377"/>
      <c r="O897" s="377"/>
      <c r="P897" s="377"/>
      <c r="Q897" s="377"/>
      <c r="R897" s="377"/>
    </row>
    <row r="898" spans="1:18" ht="15.6">
      <c r="A898" s="377"/>
      <c r="B898" s="377"/>
      <c r="C898" s="375"/>
      <c r="D898" s="377"/>
      <c r="E898" s="377"/>
      <c r="F898" s="377"/>
      <c r="G898" s="377"/>
      <c r="H898" s="377"/>
      <c r="I898" s="377"/>
      <c r="J898" s="377"/>
      <c r="K898" s="377"/>
      <c r="L898" s="377"/>
      <c r="M898" s="377"/>
      <c r="N898" s="377"/>
      <c r="O898" s="377"/>
      <c r="P898" s="377"/>
      <c r="Q898" s="377"/>
      <c r="R898" s="377"/>
    </row>
    <row r="899" spans="1:18" ht="15.6">
      <c r="A899" s="377"/>
      <c r="B899" s="377"/>
      <c r="C899" s="375"/>
      <c r="D899" s="377"/>
      <c r="E899" s="377"/>
      <c r="F899" s="377"/>
      <c r="G899" s="377"/>
      <c r="H899" s="377"/>
      <c r="I899" s="377"/>
      <c r="J899" s="377"/>
      <c r="K899" s="377"/>
      <c r="L899" s="377"/>
      <c r="M899" s="377"/>
      <c r="N899" s="377"/>
      <c r="O899" s="377"/>
      <c r="P899" s="377"/>
      <c r="Q899" s="377"/>
      <c r="R899" s="377"/>
    </row>
    <row r="900" spans="1:18" ht="15.6">
      <c r="A900" s="377"/>
      <c r="B900" s="377"/>
      <c r="C900" s="375"/>
      <c r="D900" s="377"/>
      <c r="E900" s="377"/>
      <c r="F900" s="377"/>
      <c r="G900" s="377"/>
      <c r="H900" s="377"/>
      <c r="I900" s="377"/>
      <c r="J900" s="377"/>
      <c r="K900" s="377"/>
      <c r="L900" s="377"/>
      <c r="M900" s="377"/>
      <c r="N900" s="377"/>
      <c r="O900" s="377"/>
      <c r="P900" s="377"/>
      <c r="Q900" s="377"/>
      <c r="R900" s="377"/>
    </row>
    <row r="901" spans="1:18" ht="15.6">
      <c r="A901" s="377"/>
      <c r="B901" s="377"/>
      <c r="C901" s="375"/>
      <c r="D901" s="377"/>
      <c r="E901" s="377"/>
      <c r="F901" s="377"/>
      <c r="G901" s="377"/>
      <c r="H901" s="377"/>
      <c r="I901" s="377"/>
      <c r="J901" s="377"/>
      <c r="K901" s="377"/>
      <c r="L901" s="377"/>
      <c r="M901" s="377"/>
      <c r="N901" s="377"/>
      <c r="O901" s="377"/>
      <c r="P901" s="377"/>
      <c r="Q901" s="377"/>
      <c r="R901" s="377"/>
    </row>
    <row r="902" spans="1:18" ht="15.6">
      <c r="A902" s="377"/>
      <c r="B902" s="377"/>
      <c r="C902" s="375"/>
      <c r="D902" s="377"/>
      <c r="E902" s="377"/>
      <c r="F902" s="377"/>
      <c r="G902" s="377"/>
      <c r="H902" s="377"/>
      <c r="I902" s="377"/>
      <c r="J902" s="377"/>
      <c r="K902" s="377"/>
      <c r="L902" s="377"/>
      <c r="M902" s="377"/>
      <c r="N902" s="377"/>
      <c r="O902" s="377"/>
      <c r="P902" s="377"/>
      <c r="Q902" s="377"/>
      <c r="R902" s="377"/>
    </row>
    <row r="903" spans="1:18" ht="15.6">
      <c r="A903" s="377"/>
      <c r="B903" s="377"/>
      <c r="C903" s="375"/>
      <c r="D903" s="377"/>
      <c r="E903" s="377"/>
      <c r="F903" s="377"/>
      <c r="G903" s="377"/>
      <c r="H903" s="377"/>
      <c r="I903" s="377"/>
      <c r="J903" s="377"/>
      <c r="K903" s="377"/>
      <c r="L903" s="377"/>
      <c r="M903" s="377"/>
      <c r="N903" s="377"/>
      <c r="O903" s="377"/>
      <c r="P903" s="377"/>
      <c r="Q903" s="377"/>
      <c r="R903" s="377"/>
    </row>
    <row r="904" spans="1:18" ht="15.6">
      <c r="A904" s="377"/>
      <c r="B904" s="377"/>
      <c r="C904" s="375"/>
      <c r="D904" s="377"/>
      <c r="E904" s="377"/>
      <c r="F904" s="377"/>
      <c r="G904" s="377"/>
      <c r="H904" s="377"/>
      <c r="I904" s="377"/>
      <c r="J904" s="377"/>
      <c r="K904" s="377"/>
      <c r="L904" s="377"/>
      <c r="M904" s="377"/>
      <c r="N904" s="377"/>
      <c r="O904" s="377"/>
      <c r="P904" s="377"/>
      <c r="Q904" s="377"/>
      <c r="R904" s="377"/>
    </row>
    <row r="905" spans="1:18" ht="15.6">
      <c r="A905" s="377"/>
      <c r="B905" s="377"/>
      <c r="C905" s="375"/>
      <c r="D905" s="377"/>
      <c r="E905" s="377"/>
      <c r="F905" s="377"/>
      <c r="G905" s="377"/>
      <c r="H905" s="377"/>
      <c r="I905" s="377"/>
      <c r="J905" s="377"/>
      <c r="K905" s="377"/>
      <c r="L905" s="377"/>
      <c r="M905" s="377"/>
      <c r="N905" s="377"/>
      <c r="O905" s="377"/>
      <c r="P905" s="377"/>
      <c r="Q905" s="377"/>
      <c r="R905" s="377"/>
    </row>
    <row r="906" spans="1:18" ht="15.6">
      <c r="A906" s="377"/>
      <c r="B906" s="377"/>
      <c r="C906" s="375"/>
      <c r="D906" s="377"/>
      <c r="E906" s="377"/>
      <c r="F906" s="377"/>
      <c r="G906" s="377"/>
      <c r="H906" s="377"/>
      <c r="I906" s="377"/>
      <c r="J906" s="377"/>
      <c r="K906" s="377"/>
      <c r="L906" s="377"/>
      <c r="M906" s="377"/>
      <c r="N906" s="377"/>
      <c r="O906" s="377"/>
      <c r="P906" s="377"/>
      <c r="Q906" s="377"/>
      <c r="R906" s="377"/>
    </row>
    <row r="907" spans="1:18" ht="15.6">
      <c r="A907" s="377"/>
      <c r="B907" s="377"/>
      <c r="C907" s="375"/>
      <c r="D907" s="377"/>
      <c r="E907" s="377"/>
      <c r="F907" s="377"/>
      <c r="G907" s="377"/>
      <c r="H907" s="377"/>
      <c r="I907" s="377"/>
      <c r="J907" s="377"/>
      <c r="K907" s="377"/>
      <c r="L907" s="377"/>
      <c r="M907" s="377"/>
      <c r="N907" s="377"/>
      <c r="O907" s="377"/>
      <c r="P907" s="377"/>
      <c r="Q907" s="377"/>
      <c r="R907" s="377"/>
    </row>
    <row r="908" spans="1:18" ht="15.6">
      <c r="A908" s="377"/>
      <c r="B908" s="377"/>
      <c r="C908" s="375"/>
      <c r="D908" s="377"/>
      <c r="E908" s="377"/>
      <c r="F908" s="377"/>
      <c r="G908" s="377"/>
      <c r="H908" s="377"/>
      <c r="I908" s="377"/>
      <c r="J908" s="377"/>
      <c r="K908" s="377"/>
      <c r="L908" s="377"/>
      <c r="M908" s="377"/>
      <c r="N908" s="377"/>
      <c r="O908" s="377"/>
      <c r="P908" s="377"/>
      <c r="Q908" s="377"/>
      <c r="R908" s="377"/>
    </row>
    <row r="909" spans="1:18" ht="15.6">
      <c r="A909" s="377"/>
      <c r="B909" s="377"/>
      <c r="C909" s="375"/>
      <c r="D909" s="377"/>
      <c r="E909" s="377"/>
      <c r="F909" s="377"/>
      <c r="G909" s="377"/>
      <c r="H909" s="377"/>
      <c r="I909" s="377"/>
      <c r="J909" s="377"/>
      <c r="K909" s="377"/>
      <c r="L909" s="377"/>
      <c r="M909" s="377"/>
      <c r="N909" s="377"/>
      <c r="O909" s="377"/>
      <c r="P909" s="377"/>
      <c r="Q909" s="377"/>
      <c r="R909" s="377"/>
    </row>
    <row r="910" spans="1:18" ht="15.6">
      <c r="A910" s="377"/>
      <c r="B910" s="377"/>
      <c r="C910" s="375"/>
      <c r="D910" s="377"/>
      <c r="E910" s="377"/>
      <c r="F910" s="377"/>
      <c r="G910" s="377"/>
      <c r="H910" s="377"/>
      <c r="I910" s="377"/>
      <c r="J910" s="377"/>
      <c r="K910" s="377"/>
      <c r="L910" s="377"/>
      <c r="M910" s="377"/>
      <c r="N910" s="377"/>
      <c r="O910" s="377"/>
      <c r="P910" s="377"/>
      <c r="Q910" s="377"/>
      <c r="R910" s="377"/>
    </row>
    <row r="911" spans="1:18" ht="15.6">
      <c r="A911" s="377"/>
      <c r="B911" s="377"/>
      <c r="C911" s="375"/>
      <c r="D911" s="377"/>
      <c r="E911" s="377"/>
      <c r="F911" s="377"/>
      <c r="G911" s="377"/>
      <c r="H911" s="377"/>
      <c r="I911" s="377"/>
      <c r="J911" s="377"/>
      <c r="K911" s="377"/>
      <c r="L911" s="377"/>
      <c r="M911" s="377"/>
      <c r="N911" s="377"/>
      <c r="O911" s="377"/>
      <c r="P911" s="377"/>
      <c r="Q911" s="377"/>
      <c r="R911" s="377"/>
    </row>
    <row r="912" spans="1:18" ht="15.6">
      <c r="A912" s="377"/>
      <c r="B912" s="377"/>
      <c r="C912" s="375"/>
      <c r="D912" s="377"/>
      <c r="E912" s="377"/>
      <c r="F912" s="377"/>
      <c r="G912" s="377"/>
      <c r="H912" s="377"/>
      <c r="I912" s="377"/>
      <c r="J912" s="377"/>
      <c r="K912" s="377"/>
      <c r="L912" s="377"/>
      <c r="M912" s="377"/>
      <c r="N912" s="377"/>
      <c r="O912" s="377"/>
      <c r="P912" s="377"/>
      <c r="Q912" s="377"/>
      <c r="R912" s="377"/>
    </row>
    <row r="913" spans="1:18" ht="15.6">
      <c r="A913" s="377"/>
      <c r="B913" s="377"/>
      <c r="C913" s="375"/>
      <c r="D913" s="377"/>
      <c r="E913" s="377"/>
      <c r="F913" s="377"/>
      <c r="G913" s="377"/>
      <c r="H913" s="377"/>
      <c r="I913" s="377"/>
      <c r="J913" s="377"/>
      <c r="K913" s="377"/>
      <c r="L913" s="377"/>
      <c r="M913" s="377"/>
      <c r="N913" s="377"/>
      <c r="O913" s="377"/>
      <c r="P913" s="377"/>
      <c r="Q913" s="377"/>
      <c r="R913" s="377"/>
    </row>
    <row r="914" spans="1:18" ht="15.6">
      <c r="A914" s="377"/>
      <c r="B914" s="377"/>
      <c r="C914" s="375"/>
      <c r="D914" s="377"/>
      <c r="E914" s="377"/>
      <c r="F914" s="377"/>
      <c r="G914" s="377"/>
      <c r="H914" s="377"/>
      <c r="I914" s="377"/>
      <c r="J914" s="377"/>
      <c r="K914" s="377"/>
      <c r="L914" s="377"/>
      <c r="M914" s="377"/>
      <c r="N914" s="377"/>
      <c r="O914" s="377"/>
      <c r="P914" s="377"/>
      <c r="Q914" s="377"/>
      <c r="R914" s="377"/>
    </row>
    <row r="915" spans="1:18" ht="15.6">
      <c r="A915" s="377"/>
      <c r="B915" s="377"/>
      <c r="C915" s="375"/>
      <c r="D915" s="377"/>
      <c r="E915" s="377"/>
      <c r="F915" s="377"/>
      <c r="G915" s="377"/>
      <c r="H915" s="377"/>
      <c r="I915" s="377"/>
      <c r="J915" s="377"/>
      <c r="K915" s="377"/>
      <c r="L915" s="377"/>
      <c r="M915" s="377"/>
      <c r="N915" s="377"/>
      <c r="O915" s="377"/>
      <c r="P915" s="377"/>
      <c r="Q915" s="377"/>
      <c r="R915" s="377"/>
    </row>
    <row r="916" spans="1:18" ht="15.6">
      <c r="A916" s="377"/>
      <c r="B916" s="377"/>
      <c r="C916" s="375"/>
      <c r="D916" s="377"/>
      <c r="E916" s="377"/>
      <c r="F916" s="377"/>
      <c r="G916" s="377"/>
      <c r="H916" s="377"/>
      <c r="I916" s="377"/>
      <c r="J916" s="377"/>
      <c r="K916" s="377"/>
      <c r="L916" s="377"/>
      <c r="M916" s="377"/>
      <c r="N916" s="377"/>
      <c r="O916" s="377"/>
      <c r="P916" s="377"/>
      <c r="Q916" s="377"/>
      <c r="R916" s="377"/>
    </row>
    <row r="917" spans="1:18" ht="15.6">
      <c r="A917" s="377"/>
      <c r="B917" s="377"/>
      <c r="C917" s="375"/>
      <c r="D917" s="377"/>
      <c r="E917" s="377"/>
      <c r="F917" s="377"/>
      <c r="G917" s="377"/>
      <c r="H917" s="377"/>
      <c r="I917" s="377"/>
      <c r="J917" s="377"/>
      <c r="K917" s="377"/>
      <c r="L917" s="377"/>
      <c r="M917" s="377"/>
      <c r="N917" s="377"/>
      <c r="O917" s="377"/>
      <c r="P917" s="377"/>
      <c r="Q917" s="377"/>
      <c r="R917" s="377"/>
    </row>
    <row r="918" spans="1:18" ht="15.6">
      <c r="A918" s="377"/>
      <c r="B918" s="377"/>
      <c r="C918" s="375"/>
      <c r="D918" s="377"/>
      <c r="E918" s="377"/>
      <c r="F918" s="377"/>
      <c r="G918" s="377"/>
      <c r="H918" s="377"/>
      <c r="I918" s="377"/>
      <c r="J918" s="377"/>
      <c r="K918" s="377"/>
      <c r="L918" s="377"/>
      <c r="M918" s="377"/>
      <c r="N918" s="377"/>
      <c r="O918" s="377"/>
      <c r="P918" s="377"/>
      <c r="Q918" s="377"/>
      <c r="R918" s="377"/>
    </row>
    <row r="919" spans="1:18" ht="15.6">
      <c r="A919" s="377"/>
      <c r="B919" s="377"/>
      <c r="C919" s="375"/>
      <c r="D919" s="377"/>
      <c r="E919" s="377"/>
      <c r="F919" s="377"/>
      <c r="G919" s="377"/>
      <c r="H919" s="377"/>
      <c r="I919" s="377"/>
      <c r="J919" s="377"/>
      <c r="K919" s="377"/>
      <c r="L919" s="377"/>
      <c r="M919" s="377"/>
      <c r="N919" s="377"/>
      <c r="O919" s="377"/>
      <c r="P919" s="377"/>
      <c r="Q919" s="377"/>
      <c r="R919" s="377"/>
    </row>
    <row r="920" spans="1:18" ht="15.6">
      <c r="A920" s="377"/>
      <c r="B920" s="377"/>
      <c r="C920" s="375"/>
      <c r="D920" s="377"/>
      <c r="E920" s="377"/>
      <c r="F920" s="377"/>
      <c r="G920" s="377"/>
      <c r="H920" s="377"/>
      <c r="I920" s="377"/>
      <c r="J920" s="377"/>
      <c r="K920" s="377"/>
      <c r="L920" s="377"/>
      <c r="M920" s="377"/>
      <c r="N920" s="377"/>
      <c r="O920" s="377"/>
      <c r="P920" s="377"/>
      <c r="Q920" s="377"/>
      <c r="R920" s="377"/>
    </row>
    <row r="921" spans="1:18" ht="15.6">
      <c r="A921" s="377"/>
      <c r="B921" s="377"/>
      <c r="C921" s="375"/>
      <c r="D921" s="377"/>
      <c r="E921" s="377"/>
      <c r="F921" s="377"/>
      <c r="G921" s="377"/>
      <c r="H921" s="377"/>
      <c r="I921" s="377"/>
      <c r="J921" s="377"/>
      <c r="K921" s="377"/>
      <c r="L921" s="377"/>
      <c r="M921" s="377"/>
      <c r="N921" s="377"/>
      <c r="O921" s="377"/>
      <c r="P921" s="377"/>
      <c r="Q921" s="377"/>
      <c r="R921" s="377"/>
    </row>
    <row r="922" spans="1:18" ht="15.6">
      <c r="A922" s="377"/>
      <c r="B922" s="377"/>
      <c r="C922" s="375"/>
      <c r="D922" s="377"/>
      <c r="E922" s="377"/>
      <c r="F922" s="377"/>
      <c r="G922" s="377"/>
      <c r="H922" s="377"/>
      <c r="I922" s="377"/>
      <c r="J922" s="377"/>
      <c r="K922" s="377"/>
      <c r="L922" s="377"/>
      <c r="M922" s="377"/>
      <c r="N922" s="377"/>
      <c r="O922" s="377"/>
      <c r="P922" s="377"/>
      <c r="Q922" s="377"/>
      <c r="R922" s="377"/>
    </row>
    <row r="923" spans="1:18" ht="15.6">
      <c r="A923" s="377"/>
      <c r="B923" s="377"/>
      <c r="C923" s="375"/>
      <c r="D923" s="377"/>
      <c r="E923" s="377"/>
      <c r="F923" s="377"/>
      <c r="G923" s="377"/>
      <c r="H923" s="377"/>
      <c r="I923" s="377"/>
      <c r="J923" s="377"/>
      <c r="K923" s="377"/>
      <c r="L923" s="377"/>
      <c r="M923" s="377"/>
      <c r="N923" s="377"/>
      <c r="O923" s="377"/>
      <c r="P923" s="377"/>
      <c r="Q923" s="377"/>
      <c r="R923" s="377"/>
    </row>
    <row r="924" spans="1:18" ht="15.6">
      <c r="A924" s="377"/>
      <c r="B924" s="377"/>
      <c r="C924" s="375"/>
      <c r="D924" s="377"/>
      <c r="E924" s="377"/>
      <c r="F924" s="377"/>
      <c r="G924" s="377"/>
      <c r="H924" s="377"/>
      <c r="I924" s="377"/>
      <c r="J924" s="377"/>
      <c r="K924" s="377"/>
      <c r="L924" s="377"/>
      <c r="M924" s="377"/>
      <c r="N924" s="377"/>
      <c r="O924" s="377"/>
      <c r="P924" s="377"/>
      <c r="Q924" s="377"/>
      <c r="R924" s="377"/>
    </row>
    <row r="925" spans="1:18" ht="15.6">
      <c r="A925" s="377"/>
      <c r="B925" s="377"/>
      <c r="C925" s="375"/>
      <c r="D925" s="377"/>
      <c r="E925" s="377"/>
      <c r="F925" s="377"/>
      <c r="G925" s="377"/>
      <c r="H925" s="377"/>
      <c r="I925" s="377"/>
      <c r="J925" s="377"/>
      <c r="K925" s="377"/>
      <c r="L925" s="377"/>
      <c r="M925" s="377"/>
      <c r="N925" s="377"/>
      <c r="O925" s="377"/>
      <c r="P925" s="377"/>
      <c r="Q925" s="377"/>
      <c r="R925" s="377"/>
    </row>
    <row r="926" spans="1:18" ht="15.6">
      <c r="A926" s="377"/>
      <c r="B926" s="377"/>
      <c r="C926" s="375"/>
      <c r="D926" s="377"/>
      <c r="E926" s="377"/>
      <c r="F926" s="377"/>
      <c r="G926" s="377"/>
      <c r="H926" s="377"/>
      <c r="I926" s="377"/>
      <c r="J926" s="377"/>
      <c r="K926" s="377"/>
      <c r="L926" s="377"/>
      <c r="M926" s="377"/>
      <c r="N926" s="377"/>
      <c r="O926" s="377"/>
      <c r="P926" s="377"/>
      <c r="Q926" s="377"/>
      <c r="R926" s="377"/>
    </row>
    <row r="927" spans="1:18" ht="15.6">
      <c r="A927" s="377"/>
      <c r="B927" s="377"/>
      <c r="C927" s="375"/>
      <c r="D927" s="377"/>
      <c r="E927" s="377"/>
      <c r="F927" s="377"/>
      <c r="G927" s="377"/>
      <c r="H927" s="377"/>
      <c r="I927" s="377"/>
      <c r="J927" s="377"/>
      <c r="K927" s="377"/>
      <c r="L927" s="377"/>
      <c r="M927" s="377"/>
      <c r="N927" s="377"/>
      <c r="O927" s="377"/>
      <c r="P927" s="377"/>
      <c r="Q927" s="377"/>
      <c r="R927" s="377"/>
    </row>
    <row r="928" spans="1:18" ht="15.6">
      <c r="A928" s="377"/>
      <c r="B928" s="377"/>
      <c r="C928" s="375"/>
      <c r="D928" s="377"/>
      <c r="E928" s="377"/>
      <c r="F928" s="377"/>
      <c r="G928" s="377"/>
      <c r="H928" s="377"/>
      <c r="I928" s="377"/>
      <c r="J928" s="377"/>
      <c r="K928" s="377"/>
      <c r="L928" s="377"/>
      <c r="M928" s="377"/>
      <c r="N928" s="377"/>
      <c r="O928" s="377"/>
      <c r="P928" s="377"/>
      <c r="Q928" s="377"/>
      <c r="R928" s="377"/>
    </row>
    <row r="929" spans="1:18" ht="15.6">
      <c r="A929" s="377"/>
      <c r="B929" s="377"/>
      <c r="C929" s="375"/>
      <c r="D929" s="377"/>
      <c r="E929" s="377"/>
      <c r="F929" s="377"/>
      <c r="G929" s="377"/>
      <c r="H929" s="377"/>
      <c r="I929" s="377"/>
      <c r="J929" s="377"/>
      <c r="K929" s="377"/>
      <c r="L929" s="377"/>
      <c r="M929" s="377"/>
      <c r="N929" s="377"/>
      <c r="O929" s="377"/>
      <c r="P929" s="377"/>
      <c r="Q929" s="377"/>
      <c r="R929" s="377"/>
    </row>
    <row r="930" spans="1:18" ht="15.6">
      <c r="A930" s="377"/>
      <c r="B930" s="377"/>
      <c r="C930" s="375"/>
      <c r="D930" s="377"/>
      <c r="E930" s="377"/>
      <c r="F930" s="377"/>
      <c r="G930" s="377"/>
      <c r="H930" s="377"/>
      <c r="I930" s="377"/>
      <c r="J930" s="377"/>
      <c r="K930" s="377"/>
      <c r="L930" s="377"/>
      <c r="M930" s="377"/>
      <c r="N930" s="377"/>
      <c r="O930" s="377"/>
      <c r="P930" s="377"/>
      <c r="Q930" s="377"/>
      <c r="R930" s="377"/>
    </row>
    <row r="931" spans="1:18" ht="15.6">
      <c r="A931" s="377"/>
      <c r="B931" s="377"/>
      <c r="C931" s="375"/>
      <c r="D931" s="377"/>
      <c r="E931" s="377"/>
      <c r="F931" s="377"/>
      <c r="G931" s="377"/>
      <c r="H931" s="377"/>
      <c r="I931" s="377"/>
      <c r="J931" s="377"/>
      <c r="K931" s="377"/>
      <c r="L931" s="377"/>
      <c r="M931" s="377"/>
      <c r="N931" s="377"/>
      <c r="O931" s="377"/>
      <c r="P931" s="377"/>
      <c r="Q931" s="377"/>
      <c r="R931" s="377"/>
    </row>
    <row r="932" spans="1:18" ht="15.6">
      <c r="A932" s="377"/>
      <c r="B932" s="377"/>
      <c r="C932" s="375"/>
      <c r="D932" s="377"/>
      <c r="E932" s="377"/>
      <c r="F932" s="377"/>
      <c r="G932" s="377"/>
      <c r="H932" s="377"/>
      <c r="I932" s="377"/>
      <c r="J932" s="377"/>
      <c r="K932" s="377"/>
      <c r="L932" s="377"/>
      <c r="M932" s="377"/>
      <c r="N932" s="377"/>
      <c r="O932" s="377"/>
      <c r="P932" s="377"/>
      <c r="Q932" s="377"/>
      <c r="R932" s="377"/>
    </row>
    <row r="933" spans="1:18" ht="15.6">
      <c r="A933" s="377"/>
      <c r="B933" s="377"/>
      <c r="C933" s="375"/>
      <c r="D933" s="377"/>
      <c r="E933" s="377"/>
      <c r="F933" s="377"/>
      <c r="G933" s="377"/>
      <c r="H933" s="377"/>
      <c r="I933" s="377"/>
      <c r="J933" s="377"/>
      <c r="K933" s="377"/>
      <c r="L933" s="377"/>
      <c r="M933" s="377"/>
      <c r="N933" s="377"/>
      <c r="O933" s="377"/>
      <c r="P933" s="377"/>
      <c r="Q933" s="377"/>
      <c r="R933" s="377"/>
    </row>
    <row r="934" spans="1:18" ht="15.6">
      <c r="A934" s="377"/>
      <c r="B934" s="377"/>
      <c r="C934" s="375"/>
      <c r="D934" s="377"/>
      <c r="E934" s="377"/>
      <c r="F934" s="377"/>
      <c r="G934" s="377"/>
      <c r="H934" s="377"/>
      <c r="I934" s="377"/>
      <c r="J934" s="377"/>
      <c r="K934" s="377"/>
      <c r="L934" s="377"/>
      <c r="M934" s="377"/>
      <c r="N934" s="377"/>
      <c r="O934" s="377"/>
      <c r="P934" s="377"/>
      <c r="Q934" s="377"/>
      <c r="R934" s="377"/>
    </row>
    <row r="935" spans="1:18" ht="15.6">
      <c r="A935" s="377"/>
      <c r="B935" s="377"/>
      <c r="C935" s="375"/>
      <c r="D935" s="377"/>
      <c r="E935" s="377"/>
      <c r="F935" s="377"/>
      <c r="G935" s="377"/>
      <c r="H935" s="377"/>
      <c r="I935" s="377"/>
      <c r="J935" s="377"/>
      <c r="K935" s="377"/>
      <c r="L935" s="377"/>
      <c r="M935" s="377"/>
      <c r="N935" s="377"/>
      <c r="O935" s="377"/>
      <c r="P935" s="377"/>
      <c r="Q935" s="377"/>
      <c r="R935" s="377"/>
    </row>
    <row r="936" spans="1:18" ht="15.6">
      <c r="A936" s="377"/>
      <c r="B936" s="377"/>
      <c r="C936" s="375"/>
      <c r="D936" s="377"/>
      <c r="E936" s="377"/>
      <c r="F936" s="377"/>
      <c r="G936" s="377"/>
      <c r="H936" s="377"/>
      <c r="I936" s="377"/>
      <c r="J936" s="377"/>
      <c r="K936" s="377"/>
      <c r="L936" s="377"/>
      <c r="M936" s="377"/>
      <c r="N936" s="377"/>
      <c r="O936" s="377"/>
      <c r="P936" s="377"/>
      <c r="Q936" s="377"/>
      <c r="R936" s="377"/>
    </row>
    <row r="937" spans="1:18" ht="15.6">
      <c r="A937" s="377"/>
      <c r="B937" s="377"/>
      <c r="C937" s="375"/>
      <c r="D937" s="377"/>
      <c r="E937" s="377"/>
      <c r="F937" s="377"/>
      <c r="G937" s="377"/>
      <c r="H937" s="377"/>
      <c r="I937" s="377"/>
      <c r="J937" s="377"/>
      <c r="K937" s="377"/>
      <c r="L937" s="377"/>
      <c r="M937" s="377"/>
      <c r="N937" s="377"/>
      <c r="O937" s="377"/>
      <c r="P937" s="377"/>
      <c r="Q937" s="377"/>
      <c r="R937" s="377"/>
    </row>
    <row r="938" spans="1:18" ht="15.6">
      <c r="A938" s="377"/>
      <c r="B938" s="377"/>
      <c r="C938" s="375"/>
      <c r="D938" s="377"/>
      <c r="E938" s="377"/>
      <c r="F938" s="377"/>
      <c r="G938" s="377"/>
      <c r="H938" s="377"/>
      <c r="I938" s="377"/>
      <c r="J938" s="377"/>
      <c r="K938" s="377"/>
      <c r="L938" s="377"/>
      <c r="M938" s="377"/>
      <c r="N938" s="377"/>
      <c r="O938" s="377"/>
      <c r="P938" s="377"/>
      <c r="Q938" s="377"/>
      <c r="R938" s="377"/>
    </row>
    <row r="939" spans="1:18" ht="15.6">
      <c r="A939" s="377"/>
      <c r="B939" s="377"/>
      <c r="C939" s="375"/>
      <c r="D939" s="377"/>
      <c r="E939" s="377"/>
      <c r="F939" s="377"/>
      <c r="G939" s="377"/>
      <c r="H939" s="377"/>
      <c r="I939" s="377"/>
      <c r="J939" s="377"/>
      <c r="K939" s="377"/>
      <c r="L939" s="377"/>
      <c r="M939" s="377"/>
      <c r="N939" s="377"/>
      <c r="O939" s="377"/>
      <c r="P939" s="377"/>
      <c r="Q939" s="377"/>
      <c r="R939" s="377"/>
    </row>
    <row r="940" spans="1:18" ht="15.6">
      <c r="A940" s="377"/>
      <c r="B940" s="377"/>
      <c r="C940" s="375"/>
      <c r="D940" s="377"/>
      <c r="E940" s="377"/>
      <c r="F940" s="377"/>
      <c r="G940" s="377"/>
      <c r="H940" s="377"/>
      <c r="I940" s="377"/>
      <c r="J940" s="377"/>
      <c r="K940" s="377"/>
      <c r="L940" s="377"/>
      <c r="M940" s="377"/>
      <c r="N940" s="377"/>
      <c r="O940" s="377"/>
      <c r="P940" s="377"/>
      <c r="Q940" s="377"/>
      <c r="R940" s="377"/>
    </row>
    <row r="941" spans="1:18" ht="15.6">
      <c r="A941" s="377"/>
      <c r="B941" s="377"/>
      <c r="C941" s="375"/>
      <c r="D941" s="377"/>
      <c r="E941" s="377"/>
      <c r="F941" s="377"/>
      <c r="G941" s="377"/>
      <c r="H941" s="377"/>
      <c r="I941" s="377"/>
      <c r="J941" s="377"/>
      <c r="K941" s="377"/>
      <c r="L941" s="377"/>
      <c r="M941" s="377"/>
      <c r="N941" s="377"/>
      <c r="O941" s="377"/>
      <c r="P941" s="377"/>
      <c r="Q941" s="377"/>
      <c r="R941" s="377"/>
    </row>
    <row r="942" spans="1:18" ht="15.6">
      <c r="A942" s="377"/>
      <c r="B942" s="377"/>
      <c r="C942" s="375"/>
      <c r="D942" s="377"/>
      <c r="E942" s="377"/>
      <c r="F942" s="377"/>
      <c r="G942" s="377"/>
      <c r="H942" s="377"/>
      <c r="I942" s="377"/>
      <c r="J942" s="377"/>
      <c r="K942" s="377"/>
      <c r="L942" s="377"/>
      <c r="M942" s="377"/>
      <c r="N942" s="377"/>
      <c r="O942" s="377"/>
      <c r="P942" s="377"/>
      <c r="Q942" s="377"/>
      <c r="R942" s="377"/>
    </row>
    <row r="943" spans="1:18" ht="15.6">
      <c r="A943" s="377"/>
      <c r="B943" s="377"/>
      <c r="C943" s="375"/>
      <c r="D943" s="377"/>
      <c r="E943" s="377"/>
      <c r="F943" s="377"/>
      <c r="G943" s="377"/>
      <c r="H943" s="377"/>
      <c r="I943" s="377"/>
      <c r="J943" s="377"/>
      <c r="K943" s="377"/>
      <c r="L943" s="377"/>
      <c r="M943" s="377"/>
      <c r="N943" s="377"/>
      <c r="O943" s="377"/>
      <c r="P943" s="377"/>
      <c r="Q943" s="377"/>
      <c r="R943" s="377"/>
    </row>
    <row r="944" spans="1:18" ht="15.6">
      <c r="A944" s="377"/>
      <c r="B944" s="377"/>
      <c r="C944" s="375"/>
      <c r="D944" s="377"/>
      <c r="E944" s="377"/>
      <c r="F944" s="377"/>
      <c r="G944" s="377"/>
      <c r="H944" s="377"/>
      <c r="I944" s="377"/>
      <c r="J944" s="377"/>
      <c r="K944" s="377"/>
      <c r="L944" s="377"/>
      <c r="M944" s="377"/>
      <c r="N944" s="377"/>
      <c r="O944" s="377"/>
      <c r="P944" s="377"/>
      <c r="Q944" s="377"/>
      <c r="R944" s="377"/>
    </row>
    <row r="945" spans="1:18" ht="15.6">
      <c r="A945" s="377"/>
      <c r="B945" s="377"/>
      <c r="C945" s="375"/>
      <c r="D945" s="377"/>
      <c r="E945" s="377"/>
      <c r="F945" s="377"/>
      <c r="G945" s="377"/>
      <c r="H945" s="377"/>
      <c r="I945" s="377"/>
      <c r="J945" s="377"/>
      <c r="K945" s="377"/>
      <c r="L945" s="377"/>
      <c r="M945" s="377"/>
      <c r="N945" s="377"/>
      <c r="O945" s="377"/>
      <c r="P945" s="377"/>
      <c r="Q945" s="377"/>
      <c r="R945" s="377"/>
    </row>
    <row r="946" spans="1:18" ht="15.6">
      <c r="A946" s="377"/>
      <c r="B946" s="377"/>
      <c r="C946" s="375"/>
      <c r="D946" s="377"/>
      <c r="E946" s="377"/>
      <c r="F946" s="377"/>
      <c r="G946" s="377"/>
      <c r="H946" s="377"/>
      <c r="I946" s="377"/>
      <c r="J946" s="377"/>
      <c r="K946" s="377"/>
      <c r="L946" s="377"/>
      <c r="M946" s="377"/>
      <c r="N946" s="377"/>
      <c r="O946" s="377"/>
      <c r="P946" s="377"/>
      <c r="Q946" s="377"/>
      <c r="R946" s="377"/>
    </row>
    <row r="947" spans="1:18" ht="15.6">
      <c r="A947" s="377"/>
      <c r="B947" s="377"/>
      <c r="C947" s="375"/>
      <c r="D947" s="377"/>
      <c r="E947" s="377"/>
      <c r="F947" s="377"/>
      <c r="G947" s="377"/>
      <c r="H947" s="377"/>
      <c r="I947" s="377"/>
      <c r="J947" s="377"/>
      <c r="K947" s="377"/>
      <c r="L947" s="377"/>
      <c r="M947" s="377"/>
      <c r="N947" s="377"/>
      <c r="O947" s="377"/>
      <c r="P947" s="377"/>
      <c r="Q947" s="377"/>
      <c r="R947" s="377"/>
    </row>
    <row r="948" spans="1:18" ht="15.6">
      <c r="A948" s="377"/>
      <c r="B948" s="377"/>
      <c r="C948" s="375"/>
      <c r="D948" s="377"/>
      <c r="E948" s="377"/>
      <c r="F948" s="377"/>
      <c r="G948" s="377"/>
      <c r="H948" s="377"/>
      <c r="I948" s="377"/>
      <c r="J948" s="377"/>
      <c r="K948" s="377"/>
      <c r="L948" s="377"/>
      <c r="M948" s="377"/>
      <c r="N948" s="377"/>
      <c r="O948" s="377"/>
      <c r="P948" s="377"/>
      <c r="Q948" s="377"/>
      <c r="R948" s="377"/>
    </row>
    <row r="949" spans="1:18" ht="15.6">
      <c r="A949" s="377"/>
      <c r="B949" s="377"/>
      <c r="C949" s="375"/>
      <c r="D949" s="377"/>
      <c r="E949" s="377"/>
      <c r="F949" s="377"/>
      <c r="G949" s="377"/>
      <c r="H949" s="377"/>
      <c r="I949" s="377"/>
      <c r="J949" s="377"/>
      <c r="K949" s="377"/>
      <c r="L949" s="377"/>
      <c r="M949" s="377"/>
      <c r="N949" s="377"/>
      <c r="O949" s="377"/>
      <c r="P949" s="377"/>
      <c r="Q949" s="377"/>
      <c r="R949" s="377"/>
    </row>
    <row r="950" spans="1:18" ht="15.6">
      <c r="A950" s="377"/>
      <c r="B950" s="377"/>
      <c r="C950" s="375"/>
      <c r="D950" s="377"/>
      <c r="E950" s="377"/>
      <c r="F950" s="377"/>
      <c r="G950" s="377"/>
      <c r="H950" s="377"/>
      <c r="I950" s="377"/>
      <c r="J950" s="377"/>
      <c r="K950" s="377"/>
      <c r="L950" s="377"/>
      <c r="M950" s="377"/>
      <c r="N950" s="377"/>
      <c r="O950" s="377"/>
      <c r="P950" s="377"/>
      <c r="Q950" s="377"/>
      <c r="R950" s="377"/>
    </row>
    <row r="951" spans="1:18" ht="15.6">
      <c r="A951" s="377"/>
      <c r="B951" s="377"/>
      <c r="C951" s="375"/>
      <c r="D951" s="377"/>
      <c r="E951" s="377"/>
      <c r="F951" s="377"/>
      <c r="G951" s="377"/>
      <c r="H951" s="377"/>
      <c r="I951" s="377"/>
      <c r="J951" s="377"/>
      <c r="K951" s="377"/>
      <c r="L951" s="377"/>
      <c r="M951" s="377"/>
      <c r="N951" s="377"/>
      <c r="O951" s="377"/>
      <c r="P951" s="377"/>
      <c r="Q951" s="377"/>
      <c r="R951" s="377"/>
    </row>
    <row r="952" spans="1:18" ht="15.6">
      <c r="A952" s="377"/>
      <c r="B952" s="377"/>
      <c r="C952" s="375"/>
      <c r="D952" s="377"/>
      <c r="E952" s="377"/>
      <c r="F952" s="377"/>
      <c r="G952" s="377"/>
      <c r="H952" s="377"/>
      <c r="I952" s="377"/>
      <c r="J952" s="377"/>
      <c r="K952" s="377"/>
      <c r="L952" s="377"/>
      <c r="M952" s="377"/>
      <c r="N952" s="377"/>
      <c r="O952" s="377"/>
      <c r="P952" s="377"/>
      <c r="Q952" s="377"/>
      <c r="R952" s="377"/>
    </row>
    <row r="953" spans="1:18" ht="15.6">
      <c r="A953" s="377"/>
      <c r="B953" s="377"/>
      <c r="C953" s="375"/>
      <c r="D953" s="377"/>
      <c r="E953" s="377"/>
      <c r="F953" s="377"/>
      <c r="G953" s="377"/>
      <c r="H953" s="377"/>
      <c r="I953" s="377"/>
      <c r="J953" s="377"/>
      <c r="K953" s="377"/>
      <c r="L953" s="377"/>
      <c r="M953" s="377"/>
      <c r="N953" s="377"/>
      <c r="O953" s="377"/>
      <c r="P953" s="377"/>
      <c r="Q953" s="377"/>
      <c r="R953" s="377"/>
    </row>
    <row r="954" spans="1:18" ht="15.6">
      <c r="A954" s="377"/>
      <c r="B954" s="377"/>
      <c r="C954" s="375"/>
      <c r="D954" s="377"/>
      <c r="E954" s="377"/>
      <c r="F954" s="377"/>
      <c r="G954" s="377"/>
      <c r="H954" s="377"/>
      <c r="I954" s="377"/>
      <c r="J954" s="377"/>
      <c r="K954" s="377"/>
      <c r="L954" s="377"/>
      <c r="M954" s="377"/>
      <c r="N954" s="377"/>
      <c r="O954" s="377"/>
      <c r="P954" s="377"/>
      <c r="Q954" s="377"/>
      <c r="R954" s="377"/>
    </row>
    <row r="955" spans="1:18" ht="15.6">
      <c r="A955" s="377"/>
      <c r="B955" s="377"/>
      <c r="C955" s="375"/>
      <c r="D955" s="377"/>
      <c r="E955" s="377"/>
      <c r="F955" s="377"/>
      <c r="G955" s="377"/>
      <c r="H955" s="377"/>
      <c r="I955" s="377"/>
      <c r="J955" s="377"/>
      <c r="K955" s="377"/>
      <c r="L955" s="377"/>
      <c r="M955" s="377"/>
      <c r="N955" s="377"/>
      <c r="O955" s="377"/>
      <c r="P955" s="377"/>
      <c r="Q955" s="377"/>
      <c r="R955" s="377"/>
    </row>
    <row r="956" spans="1:18" ht="15.6">
      <c r="A956" s="377"/>
      <c r="B956" s="377"/>
      <c r="C956" s="375"/>
      <c r="D956" s="377"/>
      <c r="E956" s="377"/>
      <c r="F956" s="377"/>
      <c r="G956" s="377"/>
      <c r="H956" s="377"/>
      <c r="I956" s="377"/>
      <c r="J956" s="377"/>
      <c r="K956" s="377"/>
      <c r="L956" s="377"/>
      <c r="M956" s="377"/>
      <c r="N956" s="377"/>
      <c r="O956" s="377"/>
      <c r="P956" s="377"/>
      <c r="Q956" s="377"/>
      <c r="R956" s="377"/>
    </row>
    <row r="957" spans="1:18" ht="15.6">
      <c r="A957" s="377"/>
      <c r="B957" s="377"/>
      <c r="C957" s="375"/>
      <c r="D957" s="377"/>
      <c r="E957" s="377"/>
      <c r="F957" s="377"/>
      <c r="G957" s="377"/>
      <c r="H957" s="377"/>
      <c r="I957" s="377"/>
      <c r="J957" s="377"/>
      <c r="K957" s="377"/>
      <c r="L957" s="377"/>
      <c r="M957" s="377"/>
      <c r="N957" s="377"/>
      <c r="O957" s="377"/>
      <c r="P957" s="377"/>
      <c r="Q957" s="377"/>
      <c r="R957" s="377"/>
    </row>
    <row r="958" spans="1:18" ht="15.6">
      <c r="A958" s="377"/>
      <c r="B958" s="377"/>
      <c r="C958" s="375"/>
      <c r="D958" s="377"/>
      <c r="E958" s="377"/>
      <c r="F958" s="377"/>
      <c r="G958" s="377"/>
      <c r="H958" s="377"/>
      <c r="I958" s="377"/>
      <c r="J958" s="377"/>
      <c r="K958" s="377"/>
      <c r="L958" s="377"/>
      <c r="M958" s="377"/>
      <c r="N958" s="377"/>
      <c r="O958" s="377"/>
      <c r="P958" s="377"/>
      <c r="Q958" s="377"/>
      <c r="R958" s="377"/>
    </row>
    <row r="959" spans="1:18" ht="15.6">
      <c r="A959" s="377"/>
      <c r="B959" s="377"/>
      <c r="C959" s="375"/>
      <c r="D959" s="377"/>
      <c r="E959" s="377"/>
      <c r="F959" s="377"/>
      <c r="G959" s="377"/>
      <c r="H959" s="377"/>
      <c r="I959" s="377"/>
      <c r="J959" s="377"/>
      <c r="K959" s="377"/>
      <c r="L959" s="377"/>
      <c r="M959" s="377"/>
      <c r="N959" s="377"/>
      <c r="O959" s="377"/>
      <c r="P959" s="377"/>
      <c r="Q959" s="377"/>
      <c r="R959" s="377"/>
    </row>
    <row r="960" spans="1:18" ht="15.6">
      <c r="A960" s="377"/>
      <c r="B960" s="377"/>
      <c r="C960" s="375"/>
      <c r="D960" s="377"/>
      <c r="E960" s="377"/>
      <c r="F960" s="377"/>
      <c r="G960" s="377"/>
      <c r="H960" s="377"/>
      <c r="I960" s="377"/>
      <c r="J960" s="377"/>
      <c r="K960" s="377"/>
      <c r="L960" s="377"/>
      <c r="M960" s="377"/>
      <c r="N960" s="377"/>
      <c r="O960" s="377"/>
      <c r="P960" s="377"/>
      <c r="Q960" s="377"/>
      <c r="R960" s="377"/>
    </row>
    <row r="961" spans="1:18" ht="15.6">
      <c r="A961" s="377"/>
      <c r="B961" s="377"/>
      <c r="C961" s="375"/>
      <c r="D961" s="377"/>
      <c r="E961" s="377"/>
      <c r="F961" s="377"/>
      <c r="G961" s="377"/>
      <c r="H961" s="377"/>
      <c r="I961" s="377"/>
      <c r="J961" s="377"/>
      <c r="K961" s="377"/>
      <c r="L961" s="377"/>
      <c r="M961" s="377"/>
      <c r="N961" s="377"/>
      <c r="O961" s="377"/>
      <c r="P961" s="377"/>
      <c r="Q961" s="377"/>
      <c r="R961" s="377"/>
    </row>
    <row r="962" spans="1:18" ht="15.6">
      <c r="A962" s="377"/>
      <c r="B962" s="377"/>
      <c r="C962" s="375"/>
      <c r="D962" s="377"/>
      <c r="E962" s="377"/>
      <c r="F962" s="377"/>
      <c r="G962" s="377"/>
      <c r="H962" s="377"/>
      <c r="I962" s="377"/>
      <c r="J962" s="377"/>
      <c r="K962" s="377"/>
      <c r="L962" s="377"/>
      <c r="M962" s="377"/>
      <c r="N962" s="377"/>
      <c r="O962" s="377"/>
      <c r="P962" s="377"/>
      <c r="Q962" s="377"/>
      <c r="R962" s="377"/>
    </row>
    <row r="963" spans="1:18" ht="15.6">
      <c r="A963" s="377"/>
      <c r="B963" s="377"/>
      <c r="C963" s="375"/>
      <c r="D963" s="377"/>
      <c r="E963" s="377"/>
      <c r="F963" s="377"/>
      <c r="G963" s="377"/>
      <c r="H963" s="377"/>
      <c r="I963" s="377"/>
      <c r="J963" s="377"/>
      <c r="K963" s="377"/>
      <c r="L963" s="377"/>
      <c r="M963" s="377"/>
      <c r="N963" s="377"/>
      <c r="O963" s="377"/>
      <c r="P963" s="377"/>
      <c r="Q963" s="377"/>
      <c r="R963" s="377"/>
    </row>
    <row r="964" spans="1:18" ht="15.6">
      <c r="A964" s="377"/>
      <c r="B964" s="377"/>
      <c r="C964" s="375"/>
      <c r="D964" s="377"/>
      <c r="E964" s="377"/>
      <c r="F964" s="377"/>
      <c r="G964" s="377"/>
      <c r="H964" s="377"/>
      <c r="I964" s="377"/>
      <c r="J964" s="377"/>
      <c r="K964" s="377"/>
      <c r="L964" s="377"/>
      <c r="M964" s="377"/>
      <c r="N964" s="377"/>
      <c r="O964" s="377"/>
      <c r="P964" s="377"/>
      <c r="Q964" s="377"/>
      <c r="R964" s="377"/>
    </row>
    <row r="965" spans="1:18" ht="15.6">
      <c r="A965" s="377"/>
      <c r="B965" s="377"/>
      <c r="C965" s="375"/>
      <c r="D965" s="377"/>
      <c r="E965" s="377"/>
      <c r="F965" s="377"/>
      <c r="G965" s="377"/>
      <c r="H965" s="377"/>
      <c r="I965" s="377"/>
      <c r="J965" s="377"/>
      <c r="K965" s="377"/>
      <c r="L965" s="377"/>
      <c r="M965" s="377"/>
      <c r="N965" s="377"/>
      <c r="O965" s="377"/>
      <c r="P965" s="377"/>
      <c r="Q965" s="377"/>
      <c r="R965" s="377"/>
    </row>
    <row r="966" spans="1:18" ht="15.6">
      <c r="A966" s="377"/>
      <c r="B966" s="377"/>
      <c r="C966" s="375"/>
      <c r="D966" s="377"/>
      <c r="E966" s="377"/>
      <c r="F966" s="377"/>
      <c r="G966" s="377"/>
      <c r="H966" s="377"/>
      <c r="I966" s="377"/>
      <c r="J966" s="377"/>
      <c r="K966" s="377"/>
      <c r="L966" s="377"/>
      <c r="M966" s="377"/>
      <c r="N966" s="377"/>
      <c r="O966" s="377"/>
      <c r="P966" s="377"/>
      <c r="Q966" s="377"/>
      <c r="R966" s="377"/>
    </row>
    <row r="967" spans="1:18" ht="15.6">
      <c r="A967" s="377"/>
      <c r="B967" s="377"/>
      <c r="C967" s="375"/>
      <c r="D967" s="377"/>
      <c r="E967" s="377"/>
      <c r="F967" s="377"/>
      <c r="G967" s="377"/>
      <c r="H967" s="377"/>
      <c r="I967" s="377"/>
      <c r="J967" s="377"/>
      <c r="K967" s="377"/>
      <c r="L967" s="377"/>
      <c r="M967" s="377"/>
      <c r="N967" s="377"/>
      <c r="O967" s="377"/>
      <c r="P967" s="377"/>
      <c r="Q967" s="377"/>
      <c r="R967" s="377"/>
    </row>
    <row r="968" spans="1:18" ht="15.6">
      <c r="A968" s="377"/>
      <c r="B968" s="377"/>
      <c r="C968" s="375"/>
      <c r="D968" s="377"/>
      <c r="E968" s="377"/>
      <c r="F968" s="377"/>
      <c r="G968" s="377"/>
      <c r="H968" s="377"/>
      <c r="I968" s="377"/>
      <c r="J968" s="377"/>
      <c r="K968" s="377"/>
      <c r="L968" s="377"/>
      <c r="M968" s="377"/>
      <c r="N968" s="377"/>
      <c r="O968" s="377"/>
      <c r="P968" s="377"/>
      <c r="Q968" s="377"/>
      <c r="R968" s="377"/>
    </row>
    <row r="969" spans="1:18" ht="15.6">
      <c r="A969" s="377"/>
      <c r="B969" s="377"/>
      <c r="C969" s="375"/>
      <c r="D969" s="377"/>
      <c r="E969" s="377"/>
      <c r="F969" s="377"/>
      <c r="G969" s="377"/>
      <c r="H969" s="377"/>
      <c r="I969" s="377"/>
      <c r="J969" s="377"/>
      <c r="K969" s="377"/>
      <c r="L969" s="377"/>
      <c r="M969" s="377"/>
      <c r="N969" s="377"/>
      <c r="O969" s="377"/>
      <c r="P969" s="377"/>
      <c r="Q969" s="377"/>
      <c r="R969" s="377"/>
    </row>
    <row r="970" spans="1:18" ht="15.6">
      <c r="A970" s="377"/>
      <c r="B970" s="377"/>
      <c r="C970" s="375"/>
      <c r="D970" s="377"/>
      <c r="E970" s="377"/>
      <c r="F970" s="377"/>
      <c r="G970" s="377"/>
      <c r="H970" s="377"/>
      <c r="I970" s="377"/>
      <c r="J970" s="377"/>
      <c r="K970" s="377"/>
      <c r="L970" s="377"/>
      <c r="M970" s="377"/>
      <c r="N970" s="377"/>
      <c r="O970" s="377"/>
      <c r="P970" s="377"/>
      <c r="Q970" s="377"/>
      <c r="R970" s="377"/>
    </row>
    <row r="971" spans="1:18" ht="15.6">
      <c r="A971" s="377"/>
      <c r="B971" s="377"/>
      <c r="C971" s="375"/>
      <c r="D971" s="377"/>
      <c r="E971" s="377"/>
      <c r="F971" s="377"/>
      <c r="G971" s="377"/>
      <c r="H971" s="377"/>
      <c r="I971" s="377"/>
      <c r="J971" s="377"/>
      <c r="K971" s="377"/>
      <c r="L971" s="377"/>
      <c r="M971" s="377"/>
      <c r="N971" s="377"/>
      <c r="O971" s="377"/>
      <c r="P971" s="377"/>
      <c r="Q971" s="377"/>
      <c r="R971" s="377"/>
    </row>
    <row r="972" spans="1:18" ht="15.6">
      <c r="A972" s="377"/>
      <c r="B972" s="377"/>
      <c r="C972" s="375"/>
      <c r="D972" s="377"/>
      <c r="E972" s="377"/>
      <c r="F972" s="377"/>
      <c r="G972" s="377"/>
      <c r="H972" s="377"/>
      <c r="I972" s="377"/>
      <c r="J972" s="377"/>
      <c r="K972" s="377"/>
      <c r="L972" s="377"/>
      <c r="M972" s="377"/>
      <c r="N972" s="377"/>
      <c r="O972" s="377"/>
      <c r="P972" s="377"/>
      <c r="Q972" s="377"/>
      <c r="R972" s="377"/>
    </row>
    <row r="973" spans="1:18" ht="15.6">
      <c r="A973" s="377"/>
      <c r="B973" s="377"/>
      <c r="C973" s="375"/>
      <c r="D973" s="377"/>
      <c r="E973" s="377"/>
      <c r="F973" s="377"/>
      <c r="G973" s="377"/>
      <c r="H973" s="377"/>
      <c r="I973" s="377"/>
      <c r="J973" s="377"/>
      <c r="K973" s="377"/>
      <c r="L973" s="377"/>
      <c r="M973" s="377"/>
      <c r="N973" s="377"/>
      <c r="O973" s="377"/>
      <c r="P973" s="377"/>
      <c r="Q973" s="377"/>
      <c r="R973" s="377"/>
    </row>
    <row r="974" spans="1:18" ht="15.6">
      <c r="A974" s="377"/>
      <c r="B974" s="377"/>
      <c r="C974" s="375"/>
      <c r="D974" s="377"/>
      <c r="E974" s="377"/>
      <c r="F974" s="377"/>
      <c r="G974" s="377"/>
      <c r="H974" s="377"/>
      <c r="I974" s="377"/>
      <c r="J974" s="377"/>
      <c r="K974" s="377"/>
      <c r="L974" s="377"/>
      <c r="M974" s="377"/>
      <c r="N974" s="377"/>
      <c r="O974" s="377"/>
      <c r="P974" s="377"/>
      <c r="Q974" s="377"/>
      <c r="R974" s="377"/>
    </row>
    <row r="975" spans="1:18" ht="15.6">
      <c r="A975" s="377"/>
      <c r="B975" s="377"/>
      <c r="C975" s="375"/>
      <c r="D975" s="377"/>
      <c r="E975" s="377"/>
      <c r="F975" s="377"/>
      <c r="G975" s="377"/>
      <c r="H975" s="377"/>
      <c r="I975" s="377"/>
      <c r="J975" s="377"/>
      <c r="K975" s="377"/>
      <c r="L975" s="377"/>
      <c r="M975" s="377"/>
      <c r="N975" s="377"/>
      <c r="O975" s="377"/>
      <c r="P975" s="377"/>
      <c r="Q975" s="377"/>
      <c r="R975" s="377"/>
    </row>
    <row r="976" spans="1:18" ht="15.6">
      <c r="A976" s="377"/>
      <c r="B976" s="377"/>
      <c r="C976" s="375"/>
      <c r="D976" s="377"/>
      <c r="E976" s="377"/>
      <c r="F976" s="377"/>
      <c r="G976" s="377"/>
      <c r="H976" s="377"/>
      <c r="I976" s="377"/>
      <c r="J976" s="377"/>
      <c r="K976" s="377"/>
      <c r="L976" s="377"/>
      <c r="M976" s="377"/>
      <c r="N976" s="377"/>
      <c r="O976" s="377"/>
      <c r="P976" s="377"/>
      <c r="Q976" s="377"/>
      <c r="R976" s="377"/>
    </row>
    <row r="977" spans="1:18" ht="15.6">
      <c r="A977" s="377"/>
      <c r="B977" s="377"/>
      <c r="C977" s="375"/>
      <c r="D977" s="377"/>
      <c r="E977" s="377"/>
      <c r="F977" s="377"/>
      <c r="G977" s="377"/>
      <c r="H977" s="377"/>
      <c r="I977" s="377"/>
      <c r="J977" s="377"/>
      <c r="K977" s="377"/>
      <c r="L977" s="377"/>
      <c r="M977" s="377"/>
      <c r="N977" s="377"/>
      <c r="O977" s="377"/>
      <c r="P977" s="377"/>
      <c r="Q977" s="377"/>
      <c r="R977" s="377"/>
    </row>
    <row r="978" spans="1:18" ht="15.6">
      <c r="A978" s="377"/>
      <c r="B978" s="377"/>
      <c r="C978" s="375"/>
      <c r="D978" s="377"/>
      <c r="E978" s="377"/>
      <c r="F978" s="377"/>
      <c r="G978" s="377"/>
      <c r="H978" s="377"/>
      <c r="I978" s="377"/>
      <c r="J978" s="377"/>
      <c r="K978" s="377"/>
      <c r="L978" s="377"/>
      <c r="M978" s="377"/>
      <c r="N978" s="377"/>
      <c r="O978" s="377"/>
      <c r="P978" s="377"/>
      <c r="Q978" s="377"/>
      <c r="R978" s="377"/>
    </row>
    <row r="979" spans="1:18" ht="15.6">
      <c r="A979" s="377"/>
      <c r="B979" s="377"/>
      <c r="C979" s="375"/>
      <c r="D979" s="377"/>
      <c r="E979" s="377"/>
      <c r="F979" s="377"/>
      <c r="G979" s="377"/>
      <c r="H979" s="377"/>
      <c r="I979" s="377"/>
      <c r="J979" s="377"/>
      <c r="K979" s="377"/>
      <c r="L979" s="377"/>
      <c r="M979" s="377"/>
      <c r="N979" s="377"/>
      <c r="O979" s="377"/>
      <c r="P979" s="377"/>
      <c r="Q979" s="377"/>
      <c r="R979" s="377"/>
    </row>
    <row r="980" spans="1:18" ht="15.6">
      <c r="A980" s="377"/>
      <c r="B980" s="377"/>
      <c r="C980" s="375"/>
      <c r="D980" s="377"/>
      <c r="E980" s="377"/>
      <c r="F980" s="377"/>
      <c r="G980" s="377"/>
      <c r="H980" s="377"/>
      <c r="I980" s="377"/>
      <c r="J980" s="377"/>
      <c r="K980" s="377"/>
      <c r="L980" s="377"/>
      <c r="M980" s="377"/>
      <c r="N980" s="377"/>
      <c r="O980" s="377"/>
      <c r="P980" s="377"/>
      <c r="Q980" s="377"/>
      <c r="R980" s="377"/>
    </row>
    <row r="981" spans="1:18" ht="15.6">
      <c r="A981" s="377"/>
      <c r="B981" s="377"/>
      <c r="C981" s="375"/>
      <c r="D981" s="377"/>
      <c r="E981" s="377"/>
      <c r="F981" s="377"/>
      <c r="G981" s="377"/>
      <c r="H981" s="377"/>
      <c r="I981" s="377"/>
      <c r="J981" s="377"/>
      <c r="K981" s="377"/>
      <c r="L981" s="377"/>
      <c r="M981" s="377"/>
      <c r="N981" s="377"/>
      <c r="O981" s="377"/>
      <c r="P981" s="377"/>
      <c r="Q981" s="377"/>
      <c r="R981" s="377"/>
    </row>
    <row r="982" spans="1:18" ht="15.6">
      <c r="A982" s="377"/>
      <c r="B982" s="377"/>
      <c r="C982" s="375"/>
      <c r="D982" s="377"/>
      <c r="E982" s="377"/>
      <c r="F982" s="377"/>
      <c r="G982" s="377"/>
      <c r="H982" s="377"/>
      <c r="I982" s="377"/>
      <c r="J982" s="377"/>
      <c r="K982" s="377"/>
      <c r="L982" s="377"/>
      <c r="M982" s="377"/>
      <c r="N982" s="377"/>
      <c r="O982" s="377"/>
      <c r="P982" s="377"/>
      <c r="Q982" s="377"/>
      <c r="R982" s="377"/>
    </row>
    <row r="983" spans="1:18" ht="15.6">
      <c r="A983" s="377"/>
      <c r="B983" s="377"/>
      <c r="C983" s="375"/>
      <c r="D983" s="377"/>
      <c r="E983" s="377"/>
      <c r="F983" s="377"/>
      <c r="G983" s="377"/>
      <c r="H983" s="377"/>
      <c r="I983" s="377"/>
      <c r="J983" s="377"/>
      <c r="K983" s="377"/>
      <c r="L983" s="377"/>
      <c r="M983" s="377"/>
      <c r="N983" s="377"/>
      <c r="O983" s="377"/>
      <c r="P983" s="377"/>
      <c r="Q983" s="377"/>
      <c r="R983" s="377"/>
    </row>
    <row r="984" spans="1:18" ht="15.6">
      <c r="A984" s="377"/>
      <c r="B984" s="377"/>
      <c r="C984" s="375"/>
      <c r="D984" s="377"/>
      <c r="E984" s="377"/>
      <c r="F984" s="377"/>
      <c r="G984" s="377"/>
      <c r="H984" s="377"/>
      <c r="I984" s="377"/>
      <c r="J984" s="377"/>
      <c r="K984" s="377"/>
      <c r="L984" s="377"/>
      <c r="M984" s="377"/>
      <c r="N984" s="377"/>
      <c r="O984" s="377"/>
      <c r="P984" s="377"/>
      <c r="Q984" s="377"/>
      <c r="R984" s="377"/>
    </row>
    <row r="985" spans="1:18" ht="15.6">
      <c r="A985" s="377"/>
      <c r="B985" s="377"/>
      <c r="C985" s="375"/>
      <c r="D985" s="377"/>
      <c r="E985" s="377"/>
      <c r="F985" s="377"/>
      <c r="G985" s="377"/>
      <c r="H985" s="377"/>
      <c r="I985" s="377"/>
      <c r="J985" s="377"/>
      <c r="K985" s="377"/>
      <c r="L985" s="377"/>
      <c r="M985" s="377"/>
      <c r="N985" s="377"/>
      <c r="O985" s="377"/>
      <c r="P985" s="377"/>
      <c r="Q985" s="377"/>
      <c r="R985" s="377"/>
    </row>
    <row r="986" spans="1:18" ht="15.6">
      <c r="A986" s="377"/>
      <c r="B986" s="377"/>
      <c r="C986" s="375"/>
      <c r="D986" s="377"/>
      <c r="E986" s="377"/>
      <c r="F986" s="377"/>
      <c r="G986" s="377"/>
      <c r="H986" s="377"/>
      <c r="I986" s="377"/>
      <c r="J986" s="377"/>
      <c r="K986" s="377"/>
      <c r="L986" s="377"/>
      <c r="M986" s="377"/>
      <c r="N986" s="377"/>
      <c r="O986" s="377"/>
      <c r="P986" s="377"/>
      <c r="Q986" s="377"/>
      <c r="R986" s="377"/>
    </row>
    <row r="987" spans="1:18" ht="15.6">
      <c r="A987" s="377"/>
      <c r="B987" s="377"/>
      <c r="C987" s="375"/>
      <c r="D987" s="377"/>
      <c r="E987" s="377"/>
      <c r="F987" s="377"/>
      <c r="G987" s="377"/>
      <c r="H987" s="377"/>
      <c r="I987" s="377"/>
      <c r="J987" s="377"/>
      <c r="K987" s="377"/>
      <c r="L987" s="377"/>
      <c r="M987" s="377"/>
      <c r="N987" s="377"/>
      <c r="O987" s="377"/>
      <c r="P987" s="377"/>
      <c r="Q987" s="377"/>
      <c r="R987" s="377"/>
    </row>
    <row r="988" spans="1:18" ht="15.6">
      <c r="A988" s="377"/>
      <c r="B988" s="377"/>
      <c r="C988" s="375"/>
      <c r="D988" s="377"/>
      <c r="E988" s="377"/>
      <c r="F988" s="377"/>
      <c r="G988" s="377"/>
      <c r="H988" s="377"/>
      <c r="I988" s="377"/>
      <c r="J988" s="377"/>
      <c r="K988" s="377"/>
      <c r="L988" s="377"/>
      <c r="M988" s="377"/>
      <c r="N988" s="377"/>
      <c r="O988" s="377"/>
      <c r="P988" s="377"/>
      <c r="Q988" s="377"/>
      <c r="R988" s="377"/>
    </row>
    <row r="989" spans="1:18" ht="15.6">
      <c r="A989" s="377"/>
      <c r="B989" s="377"/>
      <c r="C989" s="375"/>
      <c r="D989" s="377"/>
      <c r="E989" s="377"/>
      <c r="F989" s="377"/>
      <c r="G989" s="377"/>
      <c r="H989" s="377"/>
      <c r="I989" s="377"/>
      <c r="J989" s="377"/>
      <c r="K989" s="377"/>
      <c r="L989" s="377"/>
      <c r="M989" s="377"/>
      <c r="N989" s="377"/>
      <c r="O989" s="377"/>
      <c r="P989" s="377"/>
      <c r="Q989" s="377"/>
      <c r="R989" s="377"/>
    </row>
    <row r="990" spans="1:18" ht="15.6">
      <c r="A990" s="377"/>
      <c r="B990" s="377"/>
      <c r="C990" s="375"/>
      <c r="D990" s="377"/>
      <c r="E990" s="377"/>
      <c r="F990" s="377"/>
      <c r="G990" s="377"/>
      <c r="H990" s="377"/>
      <c r="I990" s="377"/>
      <c r="J990" s="377"/>
      <c r="K990" s="377"/>
      <c r="L990" s="377"/>
      <c r="M990" s="377"/>
      <c r="N990" s="377"/>
      <c r="O990" s="377"/>
      <c r="P990" s="377"/>
      <c r="Q990" s="377"/>
      <c r="R990" s="377"/>
    </row>
    <row r="991" spans="1:18" ht="15.6">
      <c r="A991" s="377"/>
      <c r="B991" s="377"/>
      <c r="C991" s="375"/>
      <c r="D991" s="377"/>
      <c r="E991" s="377"/>
      <c r="F991" s="377"/>
      <c r="G991" s="377"/>
      <c r="H991" s="377"/>
      <c r="I991" s="377"/>
      <c r="J991" s="377"/>
      <c r="K991" s="377"/>
      <c r="L991" s="377"/>
      <c r="M991" s="377"/>
      <c r="N991" s="377"/>
      <c r="O991" s="377"/>
      <c r="P991" s="377"/>
      <c r="Q991" s="377"/>
      <c r="R991" s="377"/>
    </row>
    <row r="992" spans="1:18" ht="15.6">
      <c r="A992" s="377"/>
      <c r="B992" s="377"/>
      <c r="C992" s="375"/>
      <c r="D992" s="377"/>
      <c r="E992" s="377"/>
      <c r="F992" s="377"/>
      <c r="G992" s="377"/>
      <c r="H992" s="377"/>
      <c r="I992" s="377"/>
      <c r="J992" s="377"/>
      <c r="K992" s="377"/>
      <c r="L992" s="377"/>
      <c r="M992" s="377"/>
      <c r="N992" s="377"/>
      <c r="O992" s="377"/>
      <c r="P992" s="377"/>
      <c r="Q992" s="377"/>
      <c r="R992" s="377"/>
    </row>
    <row r="993" spans="1:18" ht="15.6">
      <c r="A993" s="377"/>
      <c r="B993" s="377"/>
      <c r="C993" s="375"/>
      <c r="D993" s="377"/>
      <c r="E993" s="377"/>
      <c r="F993" s="377"/>
      <c r="G993" s="377"/>
      <c r="H993" s="377"/>
      <c r="I993" s="377"/>
      <c r="J993" s="377"/>
      <c r="K993" s="377"/>
      <c r="L993" s="377"/>
      <c r="M993" s="377"/>
      <c r="N993" s="377"/>
      <c r="O993" s="377"/>
      <c r="P993" s="377"/>
      <c r="Q993" s="377"/>
      <c r="R993" s="377"/>
    </row>
    <row r="994" spans="1:18" ht="15.6">
      <c r="A994" s="377"/>
      <c r="B994" s="377"/>
      <c r="C994" s="375"/>
      <c r="D994" s="377"/>
      <c r="E994" s="377"/>
      <c r="F994" s="377"/>
      <c r="G994" s="377"/>
      <c r="H994" s="377"/>
      <c r="I994" s="377"/>
      <c r="J994" s="377"/>
      <c r="K994" s="377"/>
      <c r="L994" s="377"/>
      <c r="M994" s="377"/>
      <c r="N994" s="377"/>
      <c r="O994" s="377"/>
      <c r="P994" s="377"/>
      <c r="Q994" s="377"/>
      <c r="R994" s="377"/>
    </row>
    <row r="995" spans="1:18" ht="15.6">
      <c r="A995" s="377"/>
      <c r="B995" s="377"/>
      <c r="C995" s="375"/>
      <c r="D995" s="377"/>
      <c r="E995" s="377"/>
      <c r="F995" s="377"/>
      <c r="G995" s="377"/>
      <c r="H995" s="377"/>
      <c r="I995" s="377"/>
      <c r="J995" s="377"/>
      <c r="K995" s="377"/>
      <c r="L995" s="377"/>
      <c r="M995" s="377"/>
      <c r="N995" s="377"/>
      <c r="O995" s="377"/>
      <c r="P995" s="377"/>
      <c r="Q995" s="377"/>
      <c r="R995" s="377"/>
    </row>
    <row r="996" spans="1:18" ht="15.6">
      <c r="A996" s="377"/>
      <c r="B996" s="377"/>
      <c r="C996" s="375"/>
      <c r="D996" s="377"/>
      <c r="E996" s="377"/>
      <c r="F996" s="377"/>
      <c r="G996" s="377"/>
      <c r="H996" s="377"/>
      <c r="I996" s="377"/>
      <c r="J996" s="377"/>
      <c r="K996" s="377"/>
      <c r="L996" s="377"/>
      <c r="M996" s="377"/>
      <c r="N996" s="377"/>
      <c r="O996" s="377"/>
      <c r="P996" s="377"/>
      <c r="Q996" s="377"/>
      <c r="R996" s="377"/>
    </row>
    <row r="997" spans="1:18" ht="15.6">
      <c r="A997" s="377"/>
      <c r="B997" s="377"/>
      <c r="C997" s="375"/>
      <c r="D997" s="377"/>
      <c r="E997" s="377"/>
      <c r="F997" s="377"/>
      <c r="G997" s="377"/>
      <c r="H997" s="377"/>
      <c r="I997" s="377"/>
      <c r="J997" s="377"/>
      <c r="K997" s="377"/>
      <c r="L997" s="377"/>
      <c r="M997" s="377"/>
      <c r="N997" s="377"/>
      <c r="O997" s="377"/>
      <c r="P997" s="377"/>
      <c r="Q997" s="377"/>
      <c r="R997" s="377"/>
    </row>
    <row r="998" spans="1:18" ht="15.6">
      <c r="A998" s="377"/>
      <c r="B998" s="377"/>
      <c r="C998" s="375"/>
      <c r="D998" s="377"/>
      <c r="E998" s="377"/>
      <c r="F998" s="377"/>
      <c r="G998" s="377"/>
      <c r="H998" s="377"/>
      <c r="I998" s="377"/>
      <c r="J998" s="377"/>
      <c r="K998" s="377"/>
      <c r="L998" s="377"/>
      <c r="M998" s="377"/>
      <c r="N998" s="377"/>
      <c r="O998" s="377"/>
      <c r="P998" s="377"/>
      <c r="Q998" s="377"/>
      <c r="R998" s="377"/>
    </row>
    <row r="999" spans="1:18" ht="15.6">
      <c r="A999" s="377"/>
      <c r="B999" s="377"/>
      <c r="C999" s="375"/>
      <c r="D999" s="377"/>
      <c r="E999" s="377"/>
      <c r="F999" s="377"/>
      <c r="G999" s="377"/>
      <c r="H999" s="377"/>
      <c r="I999" s="377"/>
      <c r="J999" s="377"/>
      <c r="K999" s="377"/>
      <c r="L999" s="377"/>
      <c r="M999" s="377"/>
      <c r="N999" s="377"/>
      <c r="O999" s="377"/>
      <c r="P999" s="377"/>
      <c r="Q999" s="377"/>
      <c r="R999" s="377"/>
    </row>
    <row r="1000" spans="1:18" ht="15.6">
      <c r="A1000" s="377"/>
      <c r="B1000" s="377"/>
      <c r="C1000" s="375"/>
      <c r="D1000" s="377"/>
      <c r="E1000" s="377"/>
      <c r="F1000" s="377"/>
      <c r="G1000" s="377"/>
      <c r="H1000" s="377"/>
      <c r="I1000" s="377"/>
      <c r="J1000" s="377"/>
      <c r="K1000" s="377"/>
      <c r="L1000" s="377"/>
      <c r="M1000" s="377"/>
      <c r="N1000" s="377"/>
      <c r="O1000" s="377"/>
      <c r="P1000" s="377"/>
      <c r="Q1000" s="377"/>
      <c r="R1000" s="377"/>
    </row>
    <row r="1001" spans="1:18" ht="15.6">
      <c r="A1001" s="377"/>
      <c r="B1001" s="377"/>
      <c r="C1001" s="375"/>
      <c r="D1001" s="377"/>
      <c r="E1001" s="377"/>
      <c r="F1001" s="377"/>
      <c r="G1001" s="377"/>
      <c r="H1001" s="377"/>
      <c r="I1001" s="377"/>
      <c r="J1001" s="377"/>
      <c r="K1001" s="377"/>
      <c r="L1001" s="377"/>
      <c r="M1001" s="377"/>
      <c r="N1001" s="377"/>
      <c r="O1001" s="377"/>
      <c r="P1001" s="377"/>
      <c r="Q1001" s="377"/>
      <c r="R1001" s="377"/>
    </row>
    <row r="1002" spans="1:18" ht="15.6">
      <c r="A1002" s="377"/>
      <c r="B1002" s="377"/>
      <c r="C1002" s="375"/>
      <c r="D1002" s="377"/>
      <c r="E1002" s="377"/>
      <c r="F1002" s="377"/>
      <c r="G1002" s="377"/>
      <c r="H1002" s="377"/>
      <c r="I1002" s="377"/>
      <c r="J1002" s="377"/>
      <c r="K1002" s="377"/>
      <c r="L1002" s="377"/>
      <c r="M1002" s="377"/>
      <c r="N1002" s="377"/>
      <c r="O1002" s="377"/>
      <c r="P1002" s="377"/>
      <c r="Q1002" s="377"/>
      <c r="R1002" s="377"/>
    </row>
    <row r="1003" spans="1:18" ht="15.6">
      <c r="A1003" s="377"/>
      <c r="B1003" s="377"/>
      <c r="C1003" s="375"/>
      <c r="D1003" s="377"/>
      <c r="E1003" s="377"/>
      <c r="F1003" s="377"/>
      <c r="G1003" s="377"/>
      <c r="H1003" s="377"/>
      <c r="I1003" s="377"/>
      <c r="J1003" s="377"/>
      <c r="K1003" s="377"/>
      <c r="L1003" s="377"/>
      <c r="M1003" s="377"/>
      <c r="N1003" s="377"/>
      <c r="O1003" s="377"/>
      <c r="P1003" s="377"/>
      <c r="Q1003" s="377"/>
      <c r="R1003" s="377"/>
    </row>
    <row r="1004" spans="1:18" ht="15.6">
      <c r="A1004" s="377"/>
      <c r="B1004" s="377"/>
      <c r="C1004" s="375"/>
      <c r="D1004" s="377"/>
      <c r="E1004" s="377"/>
      <c r="F1004" s="377"/>
      <c r="G1004" s="377"/>
      <c r="H1004" s="377"/>
      <c r="I1004" s="377"/>
      <c r="J1004" s="377"/>
      <c r="K1004" s="377"/>
      <c r="L1004" s="377"/>
      <c r="M1004" s="377"/>
      <c r="N1004" s="377"/>
      <c r="O1004" s="377"/>
      <c r="P1004" s="377"/>
      <c r="Q1004" s="377"/>
      <c r="R1004" s="377"/>
    </row>
    <row r="1005" spans="1:18" ht="15.6">
      <c r="A1005" s="377"/>
      <c r="B1005" s="377"/>
      <c r="C1005" s="375"/>
      <c r="D1005" s="377"/>
      <c r="E1005" s="377"/>
      <c r="F1005" s="377"/>
      <c r="G1005" s="377"/>
      <c r="H1005" s="377"/>
      <c r="I1005" s="377"/>
      <c r="J1005" s="377"/>
      <c r="K1005" s="377"/>
      <c r="L1005" s="377"/>
      <c r="M1005" s="377"/>
      <c r="N1005" s="377"/>
      <c r="O1005" s="377"/>
      <c r="P1005" s="377"/>
      <c r="Q1005" s="377"/>
      <c r="R1005" s="377"/>
    </row>
    <row r="1006" spans="1:18" ht="15.6">
      <c r="A1006" s="377"/>
      <c r="B1006" s="377"/>
      <c r="C1006" s="375"/>
      <c r="D1006" s="377"/>
      <c r="E1006" s="377"/>
      <c r="F1006" s="377"/>
      <c r="G1006" s="377"/>
      <c r="H1006" s="377"/>
      <c r="I1006" s="377"/>
      <c r="J1006" s="377"/>
      <c r="K1006" s="377"/>
      <c r="L1006" s="377"/>
      <c r="M1006" s="377"/>
      <c r="N1006" s="377"/>
      <c r="O1006" s="377"/>
      <c r="P1006" s="377"/>
      <c r="Q1006" s="377"/>
      <c r="R1006" s="377"/>
    </row>
    <row r="1007" spans="1:18" ht="15.6">
      <c r="A1007" s="377"/>
      <c r="B1007" s="377"/>
      <c r="C1007" s="375"/>
      <c r="D1007" s="377"/>
      <c r="E1007" s="377"/>
      <c r="F1007" s="377"/>
      <c r="G1007" s="377"/>
      <c r="H1007" s="377"/>
      <c r="I1007" s="377"/>
      <c r="J1007" s="377"/>
      <c r="K1007" s="377"/>
      <c r="L1007" s="377"/>
      <c r="M1007" s="377"/>
      <c r="N1007" s="377"/>
      <c r="O1007" s="377"/>
      <c r="P1007" s="377"/>
      <c r="Q1007" s="377"/>
      <c r="R1007" s="377"/>
    </row>
    <row r="1008" spans="1:18" ht="15.6">
      <c r="A1008" s="377"/>
      <c r="B1008" s="377"/>
      <c r="C1008" s="375"/>
      <c r="D1008" s="377"/>
      <c r="E1008" s="377"/>
      <c r="F1008" s="377"/>
      <c r="G1008" s="377"/>
      <c r="H1008" s="377"/>
      <c r="I1008" s="377"/>
      <c r="J1008" s="377"/>
      <c r="K1008" s="377"/>
      <c r="L1008" s="377"/>
      <c r="M1008" s="377"/>
      <c r="N1008" s="377"/>
      <c r="O1008" s="377"/>
      <c r="P1008" s="377"/>
      <c r="Q1008" s="377"/>
      <c r="R1008" s="377"/>
    </row>
    <row r="1009" spans="1:18" ht="15.6">
      <c r="A1009" s="377"/>
      <c r="B1009" s="377"/>
      <c r="C1009" s="375"/>
      <c r="D1009" s="377"/>
      <c r="E1009" s="377"/>
      <c r="F1009" s="377"/>
      <c r="G1009" s="377"/>
      <c r="H1009" s="377"/>
      <c r="I1009" s="377"/>
      <c r="J1009" s="377"/>
      <c r="K1009" s="377"/>
      <c r="L1009" s="377"/>
      <c r="M1009" s="377"/>
      <c r="N1009" s="377"/>
      <c r="O1009" s="377"/>
      <c r="P1009" s="377"/>
      <c r="Q1009" s="377"/>
      <c r="R1009" s="377"/>
    </row>
    <row r="1010" spans="1:18" ht="15.6">
      <c r="A1010" s="377"/>
      <c r="B1010" s="377"/>
      <c r="C1010" s="375"/>
      <c r="D1010" s="377"/>
      <c r="E1010" s="377"/>
      <c r="F1010" s="377"/>
      <c r="G1010" s="377"/>
      <c r="H1010" s="377"/>
      <c r="I1010" s="377"/>
      <c r="J1010" s="377"/>
      <c r="K1010" s="377"/>
      <c r="L1010" s="377"/>
      <c r="M1010" s="377"/>
      <c r="N1010" s="377"/>
      <c r="O1010" s="377"/>
      <c r="P1010" s="377"/>
      <c r="Q1010" s="377"/>
      <c r="R1010" s="377"/>
    </row>
    <row r="1011" spans="1:18" ht="15.6">
      <c r="A1011" s="377"/>
      <c r="B1011" s="377"/>
      <c r="C1011" s="375"/>
      <c r="D1011" s="377"/>
      <c r="E1011" s="377"/>
      <c r="F1011" s="377"/>
      <c r="G1011" s="377"/>
      <c r="H1011" s="377"/>
      <c r="I1011" s="377"/>
      <c r="J1011" s="377"/>
      <c r="K1011" s="377"/>
      <c r="L1011" s="377"/>
      <c r="M1011" s="377"/>
      <c r="N1011" s="377"/>
      <c r="O1011" s="377"/>
      <c r="P1011" s="377"/>
      <c r="Q1011" s="377"/>
      <c r="R1011" s="377"/>
    </row>
    <row r="1012" spans="1:18" ht="15.6">
      <c r="A1012" s="377"/>
      <c r="B1012" s="377"/>
      <c r="C1012" s="375"/>
      <c r="D1012" s="377"/>
      <c r="E1012" s="377"/>
      <c r="F1012" s="377"/>
      <c r="G1012" s="377"/>
      <c r="H1012" s="377"/>
      <c r="I1012" s="377"/>
      <c r="J1012" s="377"/>
      <c r="K1012" s="377"/>
      <c r="L1012" s="377"/>
      <c r="M1012" s="377"/>
      <c r="N1012" s="377"/>
      <c r="O1012" s="377"/>
      <c r="P1012" s="377"/>
      <c r="Q1012" s="377"/>
      <c r="R1012" s="377"/>
    </row>
    <row r="1013" spans="1:18" ht="15.6">
      <c r="A1013" s="377"/>
      <c r="B1013" s="377"/>
      <c r="C1013" s="375"/>
      <c r="D1013" s="377"/>
      <c r="E1013" s="377"/>
      <c r="F1013" s="377"/>
      <c r="G1013" s="377"/>
      <c r="H1013" s="377"/>
      <c r="I1013" s="377"/>
      <c r="J1013" s="377"/>
      <c r="K1013" s="377"/>
      <c r="L1013" s="377"/>
      <c r="M1013" s="377"/>
      <c r="N1013" s="377"/>
      <c r="O1013" s="377"/>
      <c r="P1013" s="377"/>
      <c r="Q1013" s="377"/>
      <c r="R1013" s="377"/>
    </row>
    <row r="1014" spans="1:18" ht="15.6">
      <c r="A1014" s="377"/>
      <c r="B1014" s="377"/>
      <c r="C1014" s="375"/>
      <c r="D1014" s="377"/>
      <c r="E1014" s="377"/>
      <c r="F1014" s="377"/>
      <c r="G1014" s="377"/>
      <c r="H1014" s="377"/>
      <c r="I1014" s="377"/>
      <c r="J1014" s="377"/>
      <c r="K1014" s="377"/>
      <c r="L1014" s="377"/>
      <c r="M1014" s="377"/>
      <c r="N1014" s="377"/>
      <c r="O1014" s="377"/>
      <c r="P1014" s="377"/>
      <c r="Q1014" s="377"/>
      <c r="R1014" s="377"/>
    </row>
    <row r="1015" spans="1:18" ht="15.6">
      <c r="A1015" s="377"/>
      <c r="B1015" s="377"/>
      <c r="C1015" s="375"/>
      <c r="D1015" s="377"/>
      <c r="E1015" s="377"/>
      <c r="F1015" s="377"/>
      <c r="G1015" s="377"/>
      <c r="H1015" s="377"/>
      <c r="I1015" s="377"/>
      <c r="J1015" s="377"/>
      <c r="K1015" s="377"/>
      <c r="L1015" s="377"/>
      <c r="M1015" s="377"/>
      <c r="N1015" s="377"/>
      <c r="O1015" s="377"/>
      <c r="P1015" s="377"/>
      <c r="Q1015" s="377"/>
      <c r="R1015" s="377"/>
    </row>
    <row r="1016" spans="1:18" ht="15.6">
      <c r="A1016" s="377"/>
      <c r="B1016" s="377"/>
      <c r="C1016" s="375"/>
      <c r="D1016" s="377"/>
      <c r="E1016" s="377"/>
      <c r="F1016" s="377"/>
      <c r="G1016" s="377"/>
      <c r="H1016" s="377"/>
      <c r="I1016" s="377"/>
      <c r="J1016" s="377"/>
      <c r="K1016" s="377"/>
      <c r="L1016" s="377"/>
      <c r="M1016" s="377"/>
      <c r="N1016" s="377"/>
      <c r="O1016" s="377"/>
      <c r="P1016" s="377"/>
      <c r="Q1016" s="377"/>
      <c r="R1016" s="377"/>
    </row>
    <row r="1017" spans="1:18" ht="15.6">
      <c r="A1017" s="377"/>
      <c r="B1017" s="377"/>
      <c r="C1017" s="375"/>
      <c r="D1017" s="377"/>
      <c r="E1017" s="377"/>
      <c r="F1017" s="377"/>
      <c r="G1017" s="377"/>
      <c r="H1017" s="377"/>
      <c r="I1017" s="377"/>
      <c r="J1017" s="377"/>
      <c r="K1017" s="377"/>
      <c r="L1017" s="377"/>
      <c r="M1017" s="377"/>
      <c r="N1017" s="377"/>
      <c r="O1017" s="377"/>
      <c r="P1017" s="377"/>
      <c r="Q1017" s="377"/>
      <c r="R1017" s="377"/>
    </row>
    <row r="1018" spans="1:18" ht="15.6">
      <c r="A1018" s="377"/>
      <c r="B1018" s="377"/>
      <c r="C1018" s="375"/>
      <c r="D1018" s="377"/>
      <c r="E1018" s="377"/>
      <c r="F1018" s="377"/>
      <c r="G1018" s="377"/>
      <c r="H1018" s="377"/>
      <c r="I1018" s="377"/>
      <c r="J1018" s="377"/>
      <c r="K1018" s="377"/>
      <c r="L1018" s="377"/>
      <c r="M1018" s="377"/>
      <c r="N1018" s="377"/>
      <c r="O1018" s="377"/>
      <c r="P1018" s="377"/>
      <c r="Q1018" s="377"/>
      <c r="R1018" s="377"/>
    </row>
    <row r="1019" spans="1:18" ht="15.6">
      <c r="A1019" s="377"/>
      <c r="B1019" s="377"/>
      <c r="C1019" s="375"/>
      <c r="D1019" s="377"/>
      <c r="E1019" s="377"/>
      <c r="F1019" s="377"/>
      <c r="G1019" s="377"/>
      <c r="H1019" s="377"/>
      <c r="I1019" s="377"/>
      <c r="J1019" s="377"/>
      <c r="K1019" s="377"/>
      <c r="L1019" s="377"/>
      <c r="M1019" s="377"/>
      <c r="N1019" s="377"/>
      <c r="O1019" s="377"/>
      <c r="P1019" s="377"/>
      <c r="Q1019" s="377"/>
      <c r="R1019" s="377"/>
    </row>
    <row r="1020" spans="1:18" ht="15.6">
      <c r="A1020" s="377"/>
      <c r="B1020" s="377"/>
      <c r="C1020" s="375"/>
      <c r="D1020" s="377"/>
      <c r="E1020" s="377"/>
      <c r="F1020" s="377"/>
      <c r="G1020" s="377"/>
      <c r="H1020" s="377"/>
      <c r="I1020" s="377"/>
      <c r="J1020" s="377"/>
      <c r="K1020" s="377"/>
      <c r="L1020" s="377"/>
      <c r="M1020" s="377"/>
      <c r="N1020" s="377"/>
      <c r="O1020" s="377"/>
      <c r="P1020" s="377"/>
      <c r="Q1020" s="377"/>
      <c r="R1020" s="377"/>
    </row>
    <row r="1021" spans="1:18" ht="15.6">
      <c r="A1021" s="377"/>
      <c r="B1021" s="377"/>
      <c r="C1021" s="375"/>
      <c r="D1021" s="377"/>
      <c r="E1021" s="377"/>
      <c r="F1021" s="377"/>
      <c r="G1021" s="377"/>
      <c r="H1021" s="377"/>
      <c r="I1021" s="377"/>
      <c r="J1021" s="377"/>
      <c r="K1021" s="377"/>
      <c r="L1021" s="377"/>
      <c r="M1021" s="377"/>
      <c r="N1021" s="377"/>
      <c r="O1021" s="377"/>
      <c r="P1021" s="377"/>
      <c r="Q1021" s="377"/>
      <c r="R1021" s="377"/>
    </row>
    <row r="1022" spans="1:18" ht="15.6">
      <c r="A1022" s="377"/>
      <c r="B1022" s="377"/>
      <c r="C1022" s="375"/>
      <c r="D1022" s="377"/>
      <c r="E1022" s="377"/>
      <c r="F1022" s="377"/>
      <c r="G1022" s="377"/>
      <c r="H1022" s="377"/>
      <c r="I1022" s="377"/>
      <c r="J1022" s="377"/>
      <c r="K1022" s="377"/>
      <c r="L1022" s="377"/>
      <c r="M1022" s="377"/>
      <c r="N1022" s="377"/>
      <c r="O1022" s="377"/>
      <c r="P1022" s="377"/>
      <c r="Q1022" s="377"/>
      <c r="R1022" s="377"/>
    </row>
    <row r="1023" spans="1:18" ht="15.6">
      <c r="A1023" s="377"/>
      <c r="B1023" s="377"/>
      <c r="C1023" s="375"/>
      <c r="D1023" s="377"/>
      <c r="E1023" s="377"/>
      <c r="F1023" s="377"/>
      <c r="G1023" s="377"/>
      <c r="H1023" s="377"/>
      <c r="I1023" s="377"/>
      <c r="J1023" s="377"/>
      <c r="K1023" s="377"/>
      <c r="L1023" s="377"/>
      <c r="M1023" s="377"/>
      <c r="N1023" s="377"/>
      <c r="O1023" s="377"/>
      <c r="P1023" s="377"/>
      <c r="Q1023" s="377"/>
      <c r="R1023" s="377"/>
    </row>
    <row r="1024" spans="1:18" ht="15.6">
      <c r="A1024" s="377"/>
      <c r="B1024" s="377"/>
      <c r="C1024" s="375"/>
      <c r="D1024" s="377"/>
      <c r="E1024" s="377"/>
      <c r="F1024" s="377"/>
      <c r="G1024" s="377"/>
      <c r="H1024" s="377"/>
      <c r="I1024" s="377"/>
      <c r="J1024" s="377"/>
      <c r="K1024" s="377"/>
      <c r="L1024" s="377"/>
      <c r="M1024" s="377"/>
      <c r="N1024" s="377"/>
      <c r="O1024" s="377"/>
      <c r="P1024" s="377"/>
      <c r="Q1024" s="377"/>
      <c r="R1024" s="377"/>
    </row>
    <row r="1025" spans="1:18" ht="15.6">
      <c r="A1025" s="377"/>
      <c r="B1025" s="377"/>
      <c r="C1025" s="375"/>
      <c r="D1025" s="377"/>
      <c r="E1025" s="377"/>
      <c r="F1025" s="377"/>
      <c r="G1025" s="377"/>
      <c r="H1025" s="377"/>
      <c r="I1025" s="377"/>
      <c r="J1025" s="377"/>
      <c r="K1025" s="377"/>
      <c r="L1025" s="377"/>
      <c r="M1025" s="377"/>
      <c r="N1025" s="377"/>
      <c r="O1025" s="377"/>
      <c r="P1025" s="377"/>
      <c r="Q1025" s="377"/>
      <c r="R1025" s="377"/>
    </row>
    <row r="1026" spans="1:18" ht="15.6">
      <c r="A1026" s="377"/>
      <c r="B1026" s="377"/>
      <c r="C1026" s="375"/>
      <c r="D1026" s="377"/>
      <c r="E1026" s="377"/>
      <c r="F1026" s="377"/>
      <c r="G1026" s="377"/>
      <c r="H1026" s="377"/>
      <c r="I1026" s="377"/>
      <c r="J1026" s="377"/>
      <c r="K1026" s="377"/>
      <c r="L1026" s="377"/>
      <c r="M1026" s="377"/>
      <c r="N1026" s="377"/>
      <c r="O1026" s="377"/>
      <c r="P1026" s="377"/>
      <c r="Q1026" s="377"/>
      <c r="R1026" s="377"/>
    </row>
    <row r="1027" spans="1:18" ht="15.6">
      <c r="A1027" s="377"/>
      <c r="B1027" s="377"/>
      <c r="C1027" s="375"/>
      <c r="D1027" s="377"/>
      <c r="E1027" s="377"/>
      <c r="F1027" s="377"/>
      <c r="G1027" s="377"/>
      <c r="H1027" s="377"/>
      <c r="I1027" s="377"/>
      <c r="J1027" s="377"/>
      <c r="K1027" s="377"/>
      <c r="L1027" s="377"/>
      <c r="M1027" s="377"/>
      <c r="N1027" s="377"/>
      <c r="O1027" s="377"/>
      <c r="P1027" s="377"/>
      <c r="Q1027" s="377"/>
      <c r="R1027" s="377"/>
    </row>
    <row r="1028" spans="1:18" ht="15.6">
      <c r="A1028" s="377"/>
      <c r="B1028" s="377"/>
      <c r="C1028" s="375"/>
      <c r="D1028" s="377"/>
      <c r="E1028" s="377"/>
      <c r="F1028" s="377"/>
      <c r="G1028" s="377"/>
      <c r="H1028" s="377"/>
      <c r="I1028" s="377"/>
      <c r="J1028" s="377"/>
      <c r="K1028" s="377"/>
      <c r="L1028" s="377"/>
      <c r="M1028" s="377"/>
      <c r="N1028" s="377"/>
      <c r="O1028" s="377"/>
      <c r="P1028" s="377"/>
      <c r="Q1028" s="377"/>
      <c r="R1028" s="377"/>
    </row>
    <row r="1029" spans="1:18" ht="15.6">
      <c r="A1029" s="377"/>
      <c r="B1029" s="377"/>
      <c r="C1029" s="375"/>
      <c r="D1029" s="377"/>
      <c r="E1029" s="377"/>
      <c r="F1029" s="377"/>
      <c r="G1029" s="377"/>
      <c r="H1029" s="377"/>
      <c r="I1029" s="377"/>
      <c r="J1029" s="377"/>
      <c r="K1029" s="377"/>
      <c r="L1029" s="377"/>
      <c r="M1029" s="377"/>
      <c r="N1029" s="377"/>
      <c r="O1029" s="377"/>
      <c r="P1029" s="377"/>
      <c r="Q1029" s="377"/>
      <c r="R1029" s="377"/>
    </row>
    <row r="1030" spans="1:18" ht="15.6">
      <c r="A1030" s="377"/>
      <c r="B1030" s="377"/>
      <c r="C1030" s="375"/>
      <c r="D1030" s="377"/>
      <c r="E1030" s="377"/>
      <c r="F1030" s="377"/>
      <c r="G1030" s="377"/>
      <c r="H1030" s="377"/>
      <c r="I1030" s="377"/>
      <c r="J1030" s="377"/>
      <c r="K1030" s="377"/>
      <c r="L1030" s="377"/>
      <c r="M1030" s="377"/>
      <c r="N1030" s="377"/>
      <c r="O1030" s="377"/>
      <c r="P1030" s="377"/>
      <c r="Q1030" s="377"/>
      <c r="R1030" s="377"/>
    </row>
    <row r="1031" spans="1:18" ht="15.6">
      <c r="A1031" s="377"/>
      <c r="B1031" s="377"/>
      <c r="C1031" s="375"/>
      <c r="D1031" s="377"/>
      <c r="E1031" s="377"/>
      <c r="F1031" s="377"/>
      <c r="G1031" s="377"/>
      <c r="H1031" s="377"/>
      <c r="I1031" s="377"/>
      <c r="J1031" s="377"/>
      <c r="K1031" s="377"/>
      <c r="L1031" s="377"/>
      <c r="M1031" s="377"/>
      <c r="N1031" s="377"/>
      <c r="O1031" s="377"/>
      <c r="P1031" s="377"/>
      <c r="Q1031" s="377"/>
      <c r="R1031" s="377"/>
    </row>
    <row r="1032" spans="1:18" ht="15.6">
      <c r="A1032" s="377"/>
      <c r="B1032" s="377"/>
      <c r="C1032" s="375"/>
      <c r="D1032" s="377"/>
      <c r="E1032" s="377"/>
      <c r="F1032" s="377"/>
      <c r="G1032" s="377"/>
      <c r="H1032" s="377"/>
      <c r="I1032" s="377"/>
      <c r="J1032" s="377"/>
      <c r="K1032" s="377"/>
      <c r="L1032" s="377"/>
      <c r="M1032" s="377"/>
      <c r="N1032" s="377"/>
      <c r="O1032" s="377"/>
      <c r="P1032" s="377"/>
      <c r="Q1032" s="377"/>
      <c r="R1032" s="377"/>
    </row>
    <row r="1033" spans="1:18" ht="15.6">
      <c r="A1033" s="377"/>
      <c r="B1033" s="377"/>
      <c r="C1033" s="375"/>
      <c r="D1033" s="377"/>
      <c r="E1033" s="377"/>
      <c r="F1033" s="377"/>
      <c r="G1033" s="377"/>
      <c r="H1033" s="377"/>
      <c r="I1033" s="377"/>
      <c r="J1033" s="377"/>
      <c r="K1033" s="377"/>
      <c r="L1033" s="377"/>
      <c r="M1033" s="377"/>
      <c r="N1033" s="377"/>
      <c r="O1033" s="377"/>
      <c r="P1033" s="377"/>
      <c r="Q1033" s="377"/>
      <c r="R1033" s="377"/>
    </row>
    <row r="1034" spans="1:18" ht="15.6">
      <c r="A1034" s="377"/>
      <c r="B1034" s="377"/>
      <c r="C1034" s="375"/>
      <c r="D1034" s="377"/>
      <c r="E1034" s="377"/>
      <c r="F1034" s="377"/>
      <c r="G1034" s="377"/>
      <c r="H1034" s="377"/>
      <c r="I1034" s="377"/>
      <c r="J1034" s="377"/>
      <c r="K1034" s="377"/>
      <c r="L1034" s="377"/>
      <c r="M1034" s="377"/>
      <c r="N1034" s="377"/>
      <c r="O1034" s="377"/>
      <c r="P1034" s="377"/>
      <c r="Q1034" s="377"/>
      <c r="R1034" s="377"/>
    </row>
    <row r="1035" spans="1:18" ht="15.6">
      <c r="A1035" s="377"/>
      <c r="B1035" s="377"/>
      <c r="C1035" s="375"/>
      <c r="D1035" s="377"/>
      <c r="E1035" s="377"/>
      <c r="F1035" s="377"/>
      <c r="G1035" s="377"/>
      <c r="H1035" s="377"/>
      <c r="I1035" s="377"/>
      <c r="J1035" s="377"/>
      <c r="K1035" s="377"/>
      <c r="L1035" s="377"/>
      <c r="M1035" s="377"/>
      <c r="N1035" s="377"/>
      <c r="O1035" s="377"/>
      <c r="P1035" s="377"/>
      <c r="Q1035" s="377"/>
      <c r="R1035" s="377"/>
    </row>
    <row r="1036" spans="1:18" ht="15.6">
      <c r="A1036" s="377"/>
      <c r="B1036" s="377"/>
      <c r="C1036" s="375"/>
      <c r="D1036" s="377"/>
      <c r="E1036" s="377"/>
      <c r="F1036" s="377"/>
      <c r="G1036" s="377"/>
      <c r="H1036" s="377"/>
      <c r="I1036" s="377"/>
      <c r="J1036" s="377"/>
      <c r="K1036" s="377"/>
      <c r="L1036" s="377"/>
      <c r="M1036" s="377"/>
      <c r="N1036" s="377"/>
      <c r="O1036" s="377"/>
      <c r="P1036" s="377"/>
      <c r="Q1036" s="377"/>
      <c r="R1036" s="377"/>
    </row>
    <row r="1037" spans="1:18" ht="15.6">
      <c r="A1037" s="377"/>
      <c r="B1037" s="377"/>
      <c r="C1037" s="375"/>
      <c r="D1037" s="377"/>
      <c r="E1037" s="377"/>
      <c r="F1037" s="377"/>
      <c r="G1037" s="377"/>
      <c r="H1037" s="377"/>
      <c r="I1037" s="377"/>
      <c r="J1037" s="377"/>
      <c r="K1037" s="377"/>
      <c r="L1037" s="377"/>
      <c r="M1037" s="377"/>
      <c r="N1037" s="377"/>
      <c r="O1037" s="377"/>
      <c r="P1037" s="377"/>
      <c r="Q1037" s="377"/>
      <c r="R1037" s="377"/>
    </row>
    <row r="1038" spans="1:18" ht="15.6">
      <c r="A1038" s="377"/>
      <c r="B1038" s="377"/>
      <c r="C1038" s="375"/>
      <c r="D1038" s="377"/>
      <c r="E1038" s="377"/>
      <c r="F1038" s="377"/>
      <c r="G1038" s="377"/>
      <c r="H1038" s="377"/>
      <c r="I1038" s="377"/>
      <c r="J1038" s="377"/>
      <c r="K1038" s="377"/>
      <c r="L1038" s="377"/>
      <c r="M1038" s="377"/>
      <c r="N1038" s="377"/>
      <c r="O1038" s="377"/>
      <c r="P1038" s="377"/>
      <c r="Q1038" s="377"/>
      <c r="R1038" s="377"/>
    </row>
    <row r="1039" spans="1:18" ht="15.6">
      <c r="A1039" s="377"/>
      <c r="B1039" s="377"/>
      <c r="C1039" s="375"/>
      <c r="D1039" s="377"/>
      <c r="E1039" s="377"/>
      <c r="F1039" s="377"/>
      <c r="G1039" s="377"/>
      <c r="H1039" s="377"/>
      <c r="I1039" s="377"/>
      <c r="J1039" s="377"/>
      <c r="K1039" s="377"/>
      <c r="L1039" s="377"/>
      <c r="M1039" s="377"/>
      <c r="N1039" s="377"/>
      <c r="O1039" s="377"/>
      <c r="P1039" s="377"/>
      <c r="Q1039" s="377"/>
      <c r="R1039" s="377"/>
    </row>
    <row r="1040" spans="1:18" ht="15.6">
      <c r="A1040" s="377"/>
      <c r="B1040" s="377"/>
      <c r="C1040" s="375"/>
      <c r="D1040" s="377"/>
      <c r="E1040" s="377"/>
      <c r="F1040" s="377"/>
      <c r="G1040" s="377"/>
      <c r="H1040" s="377"/>
      <c r="I1040" s="377"/>
      <c r="J1040" s="377"/>
      <c r="K1040" s="377"/>
      <c r="L1040" s="377"/>
      <c r="M1040" s="377"/>
      <c r="N1040" s="377"/>
      <c r="O1040" s="377"/>
      <c r="P1040" s="377"/>
      <c r="Q1040" s="377"/>
      <c r="R1040" s="377"/>
    </row>
    <row r="1041" spans="1:18" ht="15.6">
      <c r="A1041" s="377"/>
      <c r="B1041" s="377"/>
      <c r="C1041" s="375"/>
      <c r="D1041" s="377"/>
      <c r="E1041" s="377"/>
      <c r="F1041" s="377"/>
      <c r="G1041" s="377"/>
      <c r="H1041" s="377"/>
      <c r="I1041" s="377"/>
      <c r="J1041" s="377"/>
      <c r="K1041" s="377"/>
      <c r="L1041" s="377"/>
      <c r="M1041" s="377"/>
      <c r="N1041" s="377"/>
      <c r="O1041" s="377"/>
      <c r="P1041" s="377"/>
      <c r="Q1041" s="377"/>
      <c r="R1041" s="377"/>
    </row>
    <row r="1042" spans="1:18" ht="15.6">
      <c r="A1042" s="377"/>
      <c r="B1042" s="377"/>
      <c r="C1042" s="375"/>
      <c r="D1042" s="377"/>
      <c r="E1042" s="377"/>
      <c r="F1042" s="377"/>
      <c r="G1042" s="377"/>
      <c r="H1042" s="377"/>
      <c r="I1042" s="377"/>
      <c r="J1042" s="377"/>
      <c r="K1042" s="377"/>
      <c r="L1042" s="377"/>
      <c r="M1042" s="377"/>
      <c r="N1042" s="377"/>
      <c r="O1042" s="377"/>
      <c r="P1042" s="377"/>
      <c r="Q1042" s="377"/>
      <c r="R1042" s="377"/>
    </row>
    <row r="1043" spans="1:18" ht="15.6">
      <c r="A1043" s="377"/>
      <c r="B1043" s="377"/>
      <c r="C1043" s="375"/>
      <c r="D1043" s="377"/>
      <c r="E1043" s="377"/>
      <c r="F1043" s="377"/>
      <c r="G1043" s="377"/>
      <c r="H1043" s="377"/>
      <c r="I1043" s="377"/>
      <c r="J1043" s="377"/>
      <c r="K1043" s="377"/>
      <c r="L1043" s="377"/>
      <c r="M1043" s="377"/>
      <c r="N1043" s="377"/>
      <c r="O1043" s="377"/>
      <c r="P1043" s="377"/>
      <c r="Q1043" s="377"/>
      <c r="R1043" s="377"/>
    </row>
    <row r="1044" spans="1:18" ht="15.6">
      <c r="A1044" s="377"/>
      <c r="B1044" s="377"/>
      <c r="C1044" s="375"/>
      <c r="D1044" s="377"/>
      <c r="E1044" s="377"/>
      <c r="F1044" s="377"/>
      <c r="G1044" s="377"/>
      <c r="H1044" s="377"/>
      <c r="I1044" s="377"/>
      <c r="J1044" s="377"/>
      <c r="K1044" s="377"/>
      <c r="L1044" s="377"/>
      <c r="M1044" s="377"/>
      <c r="N1044" s="377"/>
      <c r="O1044" s="377"/>
      <c r="P1044" s="377"/>
      <c r="Q1044" s="377"/>
      <c r="R1044" s="377"/>
    </row>
    <row r="1045" spans="1:18" ht="15.6">
      <c r="A1045" s="377"/>
      <c r="B1045" s="377"/>
      <c r="C1045" s="375"/>
      <c r="D1045" s="377"/>
      <c r="E1045" s="377"/>
      <c r="F1045" s="377"/>
      <c r="G1045" s="377"/>
      <c r="H1045" s="377"/>
      <c r="I1045" s="377"/>
      <c r="J1045" s="377"/>
      <c r="K1045" s="377"/>
      <c r="L1045" s="377"/>
      <c r="M1045" s="377"/>
      <c r="N1045" s="377"/>
      <c r="O1045" s="377"/>
      <c r="P1045" s="377"/>
      <c r="Q1045" s="377"/>
      <c r="R1045" s="377"/>
    </row>
    <row r="1046" spans="1:18" ht="15.6">
      <c r="A1046" s="377"/>
      <c r="B1046" s="377"/>
      <c r="C1046" s="375"/>
      <c r="D1046" s="377"/>
      <c r="E1046" s="377"/>
      <c r="F1046" s="377"/>
      <c r="G1046" s="377"/>
      <c r="H1046" s="377"/>
      <c r="I1046" s="377"/>
      <c r="J1046" s="377"/>
      <c r="K1046" s="377"/>
      <c r="L1046" s="377"/>
      <c r="M1046" s="377"/>
      <c r="N1046" s="377"/>
      <c r="O1046" s="377"/>
      <c r="P1046" s="377"/>
      <c r="Q1046" s="377"/>
      <c r="R1046" s="377"/>
    </row>
    <row r="1047" spans="1:18" ht="15.6">
      <c r="A1047" s="377"/>
      <c r="B1047" s="377"/>
      <c r="C1047" s="375"/>
      <c r="D1047" s="377"/>
      <c r="E1047" s="377"/>
      <c r="F1047" s="377"/>
      <c r="G1047" s="377"/>
      <c r="H1047" s="377"/>
      <c r="I1047" s="377"/>
      <c r="J1047" s="377"/>
      <c r="K1047" s="377"/>
      <c r="L1047" s="377"/>
      <c r="M1047" s="377"/>
      <c r="N1047" s="377"/>
      <c r="O1047" s="377"/>
      <c r="P1047" s="377"/>
      <c r="Q1047" s="377"/>
      <c r="R1047" s="377"/>
    </row>
    <row r="1048" spans="1:18" ht="15.6">
      <c r="A1048" s="377"/>
      <c r="B1048" s="377"/>
      <c r="C1048" s="375"/>
      <c r="D1048" s="377"/>
      <c r="E1048" s="377"/>
      <c r="F1048" s="377"/>
      <c r="G1048" s="377"/>
      <c r="H1048" s="377"/>
      <c r="I1048" s="377"/>
      <c r="J1048" s="377"/>
      <c r="K1048" s="377"/>
      <c r="L1048" s="377"/>
      <c r="M1048" s="377"/>
      <c r="N1048" s="377"/>
      <c r="O1048" s="377"/>
      <c r="P1048" s="377"/>
      <c r="Q1048" s="377"/>
      <c r="R1048" s="377"/>
    </row>
    <row r="1049" spans="1:18" ht="15.6">
      <c r="A1049" s="377"/>
      <c r="B1049" s="377"/>
      <c r="C1049" s="375"/>
      <c r="D1049" s="377"/>
      <c r="E1049" s="377"/>
      <c r="F1049" s="377"/>
      <c r="G1049" s="377"/>
      <c r="H1049" s="377"/>
      <c r="I1049" s="377"/>
      <c r="J1049" s="377"/>
      <c r="K1049" s="377"/>
      <c r="L1049" s="377"/>
      <c r="M1049" s="377"/>
      <c r="N1049" s="377"/>
      <c r="O1049" s="377"/>
      <c r="P1049" s="377"/>
      <c r="Q1049" s="377"/>
      <c r="R1049" s="377"/>
    </row>
    <row r="1050" spans="1:18" ht="15.6">
      <c r="A1050" s="377"/>
      <c r="B1050" s="377"/>
      <c r="C1050" s="375"/>
      <c r="D1050" s="377"/>
      <c r="E1050" s="377"/>
      <c r="F1050" s="377"/>
      <c r="G1050" s="377"/>
      <c r="H1050" s="377"/>
      <c r="I1050" s="377"/>
      <c r="J1050" s="377"/>
      <c r="K1050" s="377"/>
      <c r="L1050" s="377"/>
      <c r="M1050" s="377"/>
      <c r="N1050" s="377"/>
      <c r="O1050" s="377"/>
      <c r="P1050" s="377"/>
      <c r="Q1050" s="377"/>
      <c r="R1050" s="377"/>
    </row>
    <row r="1051" spans="1:18" ht="15.6">
      <c r="A1051" s="377"/>
      <c r="B1051" s="377"/>
      <c r="C1051" s="375"/>
      <c r="D1051" s="377"/>
      <c r="E1051" s="377"/>
      <c r="F1051" s="377"/>
      <c r="G1051" s="377"/>
      <c r="H1051" s="377"/>
      <c r="I1051" s="377"/>
      <c r="J1051" s="377"/>
      <c r="K1051" s="377"/>
      <c r="L1051" s="377"/>
      <c r="M1051" s="377"/>
      <c r="N1051" s="377"/>
      <c r="O1051" s="377"/>
      <c r="P1051" s="377"/>
      <c r="Q1051" s="377"/>
      <c r="R1051" s="377"/>
    </row>
  </sheetData>
  <mergeCells count="29">
    <mergeCell ref="B34:B36"/>
    <mergeCell ref="C4:G4"/>
    <mergeCell ref="I4:J4"/>
    <mergeCell ref="B7:B9"/>
    <mergeCell ref="B10:B12"/>
    <mergeCell ref="B13:B15"/>
    <mergeCell ref="B16:B18"/>
    <mergeCell ref="B19:B21"/>
    <mergeCell ref="B22:B24"/>
    <mergeCell ref="B25:B27"/>
    <mergeCell ref="B28:B30"/>
    <mergeCell ref="B31:B33"/>
    <mergeCell ref="B70:B72"/>
    <mergeCell ref="B37:B39"/>
    <mergeCell ref="B40:B42"/>
    <mergeCell ref="B43:B45"/>
    <mergeCell ref="B46:B48"/>
    <mergeCell ref="B49:B51"/>
    <mergeCell ref="B52:B54"/>
    <mergeCell ref="B55:B57"/>
    <mergeCell ref="B58:B60"/>
    <mergeCell ref="B61:B63"/>
    <mergeCell ref="B64:B66"/>
    <mergeCell ref="B67:B69"/>
    <mergeCell ref="B73:B75"/>
    <mergeCell ref="B76:B78"/>
    <mergeCell ref="F81:J81"/>
    <mergeCell ref="F82:J83"/>
    <mergeCell ref="F84:J85"/>
  </mergeCells>
  <dataValidations count="1">
    <dataValidation type="custom" allowBlank="1" showInputMessage="1" showErrorMessage="1" prompt="Dar doble click e Introduzca la clave presupuestal de 46 dígitos_x000a_" sqref="B10 B7 B13 B16 B19 B22 B25 B28 B34 B37 B40 B43 B46 B49 B52 B55 B58 B61 B64 B67 B70 B73 B76 B31" xr:uid="{00000000-0002-0000-0000-000000000000}">
      <formula1>AND(GTE(LEN(B7),MIN((46),(46))),LTE(LEN(B7),MAX((46),(46))))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
  <sheetViews>
    <sheetView showGridLines="0" workbookViewId="0">
      <selection activeCell="H7" sqref="H7"/>
    </sheetView>
  </sheetViews>
  <sheetFormatPr baseColWidth="10" defaultColWidth="11" defaultRowHeight="15.75" customHeight="1"/>
  <cols>
    <col min="1" max="1" width="4.59765625" customWidth="1"/>
    <col min="2" max="2" width="16.19921875" customWidth="1"/>
    <col min="3" max="3" width="35.8984375" customWidth="1"/>
    <col min="4" max="4" width="20.69921875" customWidth="1"/>
    <col min="5" max="5" width="28" customWidth="1"/>
    <col min="6" max="6" width="4.5" customWidth="1"/>
  </cols>
  <sheetData>
    <row r="1" spans="1:6" ht="14.25" customHeight="1">
      <c r="A1" s="108" t="s">
        <v>51</v>
      </c>
      <c r="B1" s="108"/>
      <c r="C1" s="108"/>
      <c r="D1" s="108"/>
      <c r="E1" s="108"/>
      <c r="F1" s="108"/>
    </row>
    <row r="2" spans="1:6" ht="14.25" customHeight="1">
      <c r="A2" s="108"/>
      <c r="B2" s="108"/>
      <c r="C2" s="108"/>
      <c r="D2" s="108"/>
      <c r="E2" s="108"/>
      <c r="F2" s="108"/>
    </row>
    <row r="3" spans="1:6" ht="18.75" customHeight="1">
      <c r="A3" s="259"/>
      <c r="B3" s="259"/>
      <c r="C3" s="259"/>
      <c r="D3" s="259"/>
      <c r="E3" s="260" t="s">
        <v>52</v>
      </c>
      <c r="F3" s="108"/>
    </row>
    <row r="4" spans="1:6" ht="18.75" customHeight="1">
      <c r="A4" s="259"/>
      <c r="B4" s="259"/>
      <c r="C4" s="259"/>
      <c r="D4" s="259"/>
      <c r="E4" s="261" t="s">
        <v>53</v>
      </c>
      <c r="F4" s="108"/>
    </row>
    <row r="5" spans="1:6" ht="18.75" customHeight="1">
      <c r="A5" s="218"/>
      <c r="B5" s="218"/>
      <c r="C5" s="218"/>
      <c r="D5" s="218"/>
      <c r="E5" s="218"/>
      <c r="F5" s="108"/>
    </row>
    <row r="6" spans="1:6" ht="18.75" customHeight="1">
      <c r="A6" s="218"/>
      <c r="B6" s="218"/>
      <c r="C6" s="218"/>
      <c r="D6" s="218"/>
      <c r="E6" s="13" t="s">
        <v>54</v>
      </c>
      <c r="F6" s="108"/>
    </row>
    <row r="7" spans="1:6" ht="18.75" customHeight="1">
      <c r="A7" s="218"/>
      <c r="B7" s="218"/>
      <c r="C7" s="439" t="s">
        <v>55</v>
      </c>
      <c r="D7" s="421"/>
      <c r="E7" s="421"/>
      <c r="F7" s="108"/>
    </row>
    <row r="8" spans="1:6" ht="18.75" customHeight="1" thickBot="1">
      <c r="A8" s="218"/>
      <c r="B8" s="218"/>
      <c r="C8" s="218"/>
      <c r="D8" s="218"/>
      <c r="E8" s="262"/>
      <c r="F8" s="108"/>
    </row>
    <row r="9" spans="1:6" ht="40.5" customHeight="1" thickBot="1">
      <c r="A9" s="108"/>
      <c r="B9" s="263" t="s">
        <v>56</v>
      </c>
      <c r="C9" s="264" t="s">
        <v>57</v>
      </c>
      <c r="D9" s="264" t="s">
        <v>58</v>
      </c>
      <c r="E9" s="265" t="s">
        <v>59</v>
      </c>
      <c r="F9" s="108"/>
    </row>
    <row r="10" spans="1:6" ht="18.75" customHeight="1">
      <c r="A10" s="108"/>
      <c r="B10" s="266">
        <v>11</v>
      </c>
      <c r="C10" s="267" t="s">
        <v>60</v>
      </c>
      <c r="D10" s="145" t="s">
        <v>61</v>
      </c>
      <c r="E10" s="128">
        <v>6343335</v>
      </c>
      <c r="F10" s="108"/>
    </row>
    <row r="11" spans="1:6" ht="18.75" customHeight="1">
      <c r="A11" s="108"/>
      <c r="B11" s="132">
        <v>14</v>
      </c>
      <c r="C11" s="114" t="s">
        <v>62</v>
      </c>
      <c r="D11" s="114"/>
      <c r="E11" s="268"/>
      <c r="F11" s="108"/>
    </row>
    <row r="12" spans="1:6" ht="18.75" customHeight="1">
      <c r="A12" s="108"/>
      <c r="B12" s="132">
        <v>15</v>
      </c>
      <c r="C12" s="114" t="s">
        <v>63</v>
      </c>
      <c r="D12" s="146" t="s">
        <v>64</v>
      </c>
      <c r="E12" s="129">
        <v>34834367</v>
      </c>
      <c r="F12" s="108"/>
    </row>
    <row r="13" spans="1:6" ht="18.75" customHeight="1" thickBot="1">
      <c r="A13" s="108"/>
      <c r="B13" s="269">
        <v>25</v>
      </c>
      <c r="C13" s="270" t="s">
        <v>65</v>
      </c>
      <c r="D13" s="270"/>
      <c r="E13" s="271"/>
      <c r="F13" s="108"/>
    </row>
    <row r="14" spans="1:6" ht="18.75" customHeight="1" thickBot="1">
      <c r="A14" s="108"/>
      <c r="B14" s="162"/>
      <c r="C14" s="162"/>
      <c r="D14" s="272" t="s">
        <v>66</v>
      </c>
      <c r="E14" s="273">
        <f>SUM(E10:E13)</f>
        <v>41177702</v>
      </c>
      <c r="F14" s="108"/>
    </row>
    <row r="15" spans="1:6" ht="18.75" customHeight="1">
      <c r="A15" s="108"/>
      <c r="B15" s="108"/>
      <c r="C15" s="108"/>
      <c r="D15" s="108"/>
      <c r="E15" s="274"/>
      <c r="F15" s="108"/>
    </row>
    <row r="16" spans="1:6" ht="18.75" customHeight="1">
      <c r="A16" s="108"/>
      <c r="B16" s="108"/>
      <c r="C16" s="108"/>
      <c r="D16" s="108"/>
      <c r="E16" s="274"/>
      <c r="F16" s="108"/>
    </row>
    <row r="17" spans="1:6" ht="18.75" customHeight="1">
      <c r="A17" s="108"/>
      <c r="B17" s="108" t="s">
        <v>67</v>
      </c>
      <c r="C17" s="108"/>
      <c r="D17" s="108"/>
      <c r="E17" s="274"/>
      <c r="F17" s="108"/>
    </row>
    <row r="18" spans="1:6" ht="14.25" customHeight="1">
      <c r="A18" s="108"/>
      <c r="B18" s="108"/>
      <c r="C18" s="108"/>
      <c r="D18" s="108"/>
      <c r="E18" s="274"/>
      <c r="F18" s="108"/>
    </row>
    <row r="19" spans="1:6" ht="14.25" customHeight="1">
      <c r="A19" s="108"/>
      <c r="B19" s="108"/>
      <c r="C19" s="108"/>
      <c r="D19" s="108"/>
      <c r="E19" s="274"/>
      <c r="F19" s="108"/>
    </row>
    <row r="20" spans="1:6" ht="14.25" customHeight="1">
      <c r="A20" s="108"/>
      <c r="B20" s="108"/>
      <c r="C20" s="108"/>
      <c r="D20" s="108"/>
      <c r="E20" s="274"/>
      <c r="F20" s="108"/>
    </row>
  </sheetData>
  <mergeCells count="1">
    <mergeCell ref="C7:E7"/>
  </mergeCells>
  <printOptions horizontalCentered="1"/>
  <pageMargins left="0.70866141732283472" right="0.70866141732283472" top="0.74803149606299213" bottom="0.74803149606299213" header="0" footer="0"/>
  <pageSetup fitToHeight="0"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100-000000000000}">
          <x14:formula1>
            <xm:f>'D:\SESAJ 2026 ANA OLVERA\PRESUPUESTO DE EGRESOS 2026\PRESUPUESTO SESAJ 2026 AUTORIZADO\PRESUPUESTO 2026 SESAJ SHP\[SESAJ - Presupuesto APROBADO entregado.xlsx]LDU'!#REF!</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L131"/>
  <sheetViews>
    <sheetView topLeftCell="I32" workbookViewId="0">
      <selection activeCell="Y90" sqref="Y90:Y91"/>
    </sheetView>
  </sheetViews>
  <sheetFormatPr baseColWidth="10" defaultColWidth="11" defaultRowHeight="15.75" customHeight="1"/>
  <cols>
    <col min="1" max="2" width="7.8984375" customWidth="1"/>
    <col min="3" max="4" width="5" customWidth="1"/>
    <col min="5" max="5" width="6.3984375" customWidth="1"/>
    <col min="6" max="9" width="5" customWidth="1"/>
    <col min="10" max="10" width="5.5" customWidth="1"/>
    <col min="11" max="12" width="5" customWidth="1"/>
    <col min="13" max="13" width="6.5" customWidth="1"/>
    <col min="14" max="14" width="9.3984375" customWidth="1"/>
    <col min="15" max="15" width="5" customWidth="1"/>
    <col min="16" max="16" width="6.59765625" hidden="1" customWidth="1"/>
    <col min="17" max="17" width="14.69921875" hidden="1" customWidth="1"/>
    <col min="18" max="18" width="7.09765625" hidden="1" customWidth="1"/>
    <col min="19" max="19" width="8.5" hidden="1" customWidth="1"/>
    <col min="20" max="20" width="5.8984375" hidden="1" customWidth="1"/>
    <col min="21" max="21" width="37.09765625" customWidth="1"/>
    <col min="22" max="22" width="22.19921875" customWidth="1"/>
    <col min="23" max="24" width="14.09765625" hidden="1" customWidth="1"/>
    <col min="25" max="25" width="11.8984375" customWidth="1"/>
    <col min="26" max="26" width="12.5" customWidth="1"/>
    <col min="27" max="27" width="10.19921875" bestFit="1" customWidth="1"/>
    <col min="28" max="28" width="10.59765625" customWidth="1"/>
    <col min="29" max="29" width="4.8984375" bestFit="1" customWidth="1"/>
    <col min="30" max="37" width="7.3984375" customWidth="1"/>
    <col min="38" max="38" width="29.59765625" customWidth="1"/>
    <col min="39" max="39" width="8.69921875" customWidth="1"/>
  </cols>
  <sheetData>
    <row r="2" spans="1:38" ht="33">
      <c r="B2" s="217"/>
      <c r="C2" s="217"/>
      <c r="D2" s="217"/>
      <c r="E2" s="217"/>
      <c r="F2" s="217"/>
      <c r="G2" s="217"/>
      <c r="H2" s="217"/>
      <c r="I2" s="217"/>
      <c r="J2" s="217"/>
      <c r="K2" s="217"/>
      <c r="L2" s="217"/>
      <c r="M2" s="217"/>
      <c r="N2" s="217"/>
      <c r="O2" s="217"/>
      <c r="P2" s="217"/>
      <c r="Q2" s="217"/>
      <c r="R2" s="217"/>
      <c r="S2" s="217"/>
      <c r="T2" s="217"/>
      <c r="U2" s="218"/>
      <c r="V2" s="219" t="s">
        <v>68</v>
      </c>
      <c r="W2" s="218"/>
      <c r="X2" s="218"/>
      <c r="Y2" s="220"/>
      <c r="Z2" s="221"/>
      <c r="AA2" s="220"/>
      <c r="AB2" s="220"/>
      <c r="AC2" s="220"/>
      <c r="AD2" s="220"/>
      <c r="AE2" s="220"/>
      <c r="AF2" s="220"/>
      <c r="AG2" s="221"/>
      <c r="AH2" s="221"/>
      <c r="AI2" s="222"/>
      <c r="AJ2" s="222"/>
      <c r="AK2" s="222"/>
      <c r="AL2" s="223"/>
    </row>
    <row r="3" spans="1:38" ht="15.75" customHeight="1">
      <c r="B3" s="218"/>
      <c r="C3" s="218"/>
      <c r="D3" s="218"/>
      <c r="E3" s="218"/>
      <c r="F3" s="218"/>
      <c r="G3" s="218"/>
      <c r="H3" s="218"/>
      <c r="I3" s="218"/>
      <c r="J3" s="218"/>
      <c r="K3" s="218"/>
      <c r="L3" s="218"/>
      <c r="M3" s="218"/>
      <c r="N3" s="218"/>
      <c r="O3" s="218"/>
      <c r="P3" s="218"/>
      <c r="Q3" s="218"/>
      <c r="R3" s="218"/>
      <c r="S3" s="218"/>
      <c r="T3" s="218"/>
      <c r="U3" s="218"/>
      <c r="V3" s="218"/>
      <c r="W3" s="218"/>
      <c r="X3" s="218"/>
      <c r="Y3" s="221"/>
      <c r="Z3" s="221"/>
      <c r="AA3" s="221"/>
      <c r="AB3" s="221"/>
      <c r="AC3" s="221"/>
      <c r="AD3" s="221"/>
      <c r="AE3" s="221"/>
      <c r="AF3" s="221"/>
      <c r="AG3" s="221"/>
      <c r="AH3" s="221"/>
      <c r="AI3" s="222"/>
      <c r="AJ3" s="222"/>
      <c r="AK3" s="222"/>
      <c r="AL3" s="223"/>
    </row>
    <row r="4" spans="1:38" ht="15.75" customHeight="1">
      <c r="B4" s="17"/>
      <c r="C4" s="17"/>
      <c r="D4" s="17"/>
      <c r="E4" s="17"/>
      <c r="F4" s="17"/>
      <c r="G4" s="17"/>
      <c r="H4" s="17"/>
      <c r="I4" s="17"/>
      <c r="J4" s="17"/>
      <c r="K4" s="17"/>
      <c r="L4" s="17"/>
      <c r="M4" s="17"/>
      <c r="N4" s="17"/>
      <c r="O4" s="17"/>
      <c r="P4" s="17"/>
      <c r="Q4" s="17"/>
      <c r="R4" s="17"/>
      <c r="S4" s="17"/>
      <c r="T4" s="17"/>
      <c r="U4" s="218"/>
      <c r="V4" s="224" t="s">
        <v>69</v>
      </c>
      <c r="W4" s="218"/>
      <c r="X4" s="218"/>
      <c r="Y4" s="225"/>
      <c r="Z4" s="221"/>
      <c r="AA4" s="225"/>
      <c r="AB4" s="225"/>
      <c r="AC4" s="225"/>
      <c r="AD4" s="225"/>
      <c r="AE4" s="225"/>
      <c r="AF4" s="225"/>
      <c r="AG4" s="221"/>
      <c r="AH4" s="221"/>
      <c r="AI4" s="221"/>
      <c r="AJ4" s="221"/>
      <c r="AK4" s="221"/>
      <c r="AL4" s="223"/>
    </row>
    <row r="5" spans="1:38" ht="15.75" customHeight="1">
      <c r="B5" s="17"/>
      <c r="C5" s="17"/>
      <c r="D5" s="17"/>
      <c r="E5" s="17"/>
      <c r="F5" s="17"/>
      <c r="G5" s="17"/>
      <c r="H5" s="17"/>
      <c r="I5" s="17"/>
      <c r="J5" s="17"/>
      <c r="K5" s="17"/>
      <c r="L5" s="17"/>
      <c r="M5" s="17"/>
      <c r="N5" s="17"/>
      <c r="O5" s="17"/>
      <c r="P5" s="17"/>
      <c r="Q5" s="17"/>
      <c r="R5" s="17"/>
      <c r="S5" s="17"/>
      <c r="T5" s="17"/>
      <c r="U5" s="226"/>
      <c r="V5" s="227"/>
      <c r="W5" s="17"/>
      <c r="X5" s="17"/>
      <c r="Y5" s="225"/>
      <c r="Z5" s="221"/>
      <c r="AA5" s="225"/>
      <c r="AB5" s="225"/>
      <c r="AC5" s="225"/>
      <c r="AD5" s="225"/>
      <c r="AE5" s="225"/>
      <c r="AF5" s="225"/>
      <c r="AG5" s="221"/>
      <c r="AH5" s="221"/>
      <c r="AI5" s="221"/>
      <c r="AJ5" s="221"/>
      <c r="AK5" s="221"/>
      <c r="AL5" s="223"/>
    </row>
    <row r="6" spans="1:38" ht="12.75" customHeight="1">
      <c r="B6" s="17"/>
      <c r="C6" s="17"/>
      <c r="D6" s="17"/>
      <c r="E6" s="17"/>
      <c r="F6" s="17"/>
      <c r="G6" s="17"/>
      <c r="H6" s="17"/>
      <c r="I6" s="17"/>
      <c r="J6" s="17"/>
      <c r="K6" s="17"/>
      <c r="L6" s="17"/>
      <c r="M6" s="17"/>
      <c r="N6" s="17"/>
      <c r="O6" s="17"/>
      <c r="P6" s="17"/>
      <c r="Q6" s="17"/>
      <c r="R6" s="17"/>
      <c r="S6" s="17"/>
      <c r="T6" s="17"/>
      <c r="U6" s="226"/>
      <c r="V6" s="17"/>
      <c r="W6" s="17"/>
      <c r="X6" s="17"/>
      <c r="Y6" s="225"/>
      <c r="Z6" s="221"/>
      <c r="AA6" s="225"/>
      <c r="AB6" s="225"/>
      <c r="AC6" s="225"/>
      <c r="AD6" s="225"/>
      <c r="AE6" s="225"/>
      <c r="AF6" s="225"/>
      <c r="AG6" s="221"/>
      <c r="AH6" s="228"/>
      <c r="AI6" s="228"/>
      <c r="AJ6" s="228"/>
      <c r="AK6" s="228"/>
      <c r="AL6" s="223"/>
    </row>
    <row r="7" spans="1:38" ht="15.75" customHeight="1">
      <c r="B7" s="17"/>
      <c r="C7" s="229"/>
      <c r="D7" s="229"/>
      <c r="E7" s="229"/>
      <c r="F7" s="229"/>
      <c r="G7" s="229"/>
      <c r="H7" s="229"/>
      <c r="I7" s="229"/>
      <c r="J7" s="229"/>
      <c r="K7" s="229"/>
      <c r="L7" s="229"/>
      <c r="M7" s="229"/>
      <c r="N7" s="229"/>
      <c r="O7" s="229"/>
      <c r="P7" s="229"/>
      <c r="Q7" s="230"/>
      <c r="R7" s="229"/>
      <c r="S7" s="229"/>
      <c r="T7" s="17"/>
      <c r="U7" s="218"/>
      <c r="V7" s="17" t="str">
        <f>'[2]Resumen Ingresos'!C7</f>
        <v>Secretaría Ejecutiva del Sistema Estatal Anticorrupción</v>
      </c>
      <c r="W7" s="17"/>
      <c r="X7" s="17"/>
      <c r="Y7" s="225"/>
      <c r="Z7" s="221"/>
      <c r="AA7" s="225"/>
      <c r="AB7" s="225"/>
      <c r="AC7" s="225"/>
      <c r="AD7" s="225"/>
      <c r="AE7" s="225"/>
      <c r="AF7" s="225"/>
      <c r="AG7" s="218"/>
      <c r="AH7" s="231"/>
      <c r="AI7" s="231"/>
      <c r="AJ7" s="221"/>
      <c r="AK7" s="221"/>
      <c r="AL7" s="223"/>
    </row>
    <row r="8" spans="1:38" ht="15.75" customHeight="1">
      <c r="B8" s="232"/>
      <c r="C8" s="232"/>
      <c r="D8" s="232"/>
      <c r="E8" s="232"/>
      <c r="F8" s="232"/>
      <c r="G8" s="232"/>
      <c r="H8" s="232"/>
      <c r="I8" s="232"/>
      <c r="J8" s="232"/>
      <c r="K8" s="232"/>
      <c r="L8" s="232"/>
      <c r="M8" s="232"/>
      <c r="N8" s="232"/>
      <c r="O8" s="232"/>
      <c r="P8" s="232"/>
      <c r="Q8" s="232"/>
      <c r="R8" s="232"/>
      <c r="S8" s="232"/>
      <c r="T8" s="232"/>
      <c r="U8" s="232"/>
      <c r="V8" s="232"/>
      <c r="W8" s="232"/>
      <c r="X8" s="232"/>
      <c r="Y8" s="233"/>
      <c r="Z8" s="233"/>
      <c r="AA8" s="233"/>
      <c r="AB8" s="233"/>
      <c r="AC8" s="233"/>
      <c r="AD8" s="233"/>
      <c r="AE8" s="233"/>
      <c r="AF8" s="233"/>
      <c r="AG8" s="233"/>
      <c r="AH8" s="222"/>
      <c r="AI8" s="222"/>
      <c r="AJ8" s="222"/>
      <c r="AK8" s="222"/>
      <c r="AL8" s="234"/>
    </row>
    <row r="9" spans="1:38" ht="15.75" customHeight="1">
      <c r="B9" s="448" t="s">
        <v>70</v>
      </c>
      <c r="C9" s="448" t="s">
        <v>71</v>
      </c>
      <c r="D9" s="448" t="s">
        <v>72</v>
      </c>
      <c r="E9" s="448" t="s">
        <v>73</v>
      </c>
      <c r="F9" s="448" t="s">
        <v>74</v>
      </c>
      <c r="G9" s="448" t="s">
        <v>75</v>
      </c>
      <c r="H9" s="448" t="s">
        <v>76</v>
      </c>
      <c r="I9" s="448" t="s">
        <v>77</v>
      </c>
      <c r="J9" s="448" t="s">
        <v>78</v>
      </c>
      <c r="K9" s="448" t="s">
        <v>79</v>
      </c>
      <c r="L9" s="448" t="s">
        <v>80</v>
      </c>
      <c r="M9" s="448" t="s">
        <v>81</v>
      </c>
      <c r="N9" s="448" t="s">
        <v>82</v>
      </c>
      <c r="O9" s="448" t="s">
        <v>83</v>
      </c>
      <c r="P9" s="448" t="s">
        <v>84</v>
      </c>
      <c r="Q9" s="448" t="s">
        <v>85</v>
      </c>
      <c r="R9" s="448" t="s">
        <v>86</v>
      </c>
      <c r="S9" s="448" t="s">
        <v>87</v>
      </c>
      <c r="T9" s="448" t="s">
        <v>88</v>
      </c>
      <c r="U9" s="449" t="s">
        <v>89</v>
      </c>
      <c r="V9" s="448" t="s">
        <v>90</v>
      </c>
      <c r="W9" s="448" t="s">
        <v>91</v>
      </c>
      <c r="X9" s="448" t="s">
        <v>92</v>
      </c>
      <c r="Y9" s="450" t="s">
        <v>59</v>
      </c>
      <c r="Z9" s="440" t="s">
        <v>93</v>
      </c>
      <c r="AA9" s="441"/>
      <c r="AB9" s="441"/>
      <c r="AC9" s="441"/>
      <c r="AD9" s="441"/>
      <c r="AE9" s="441"/>
      <c r="AF9" s="441"/>
      <c r="AG9" s="441"/>
      <c r="AH9" s="441"/>
      <c r="AI9" s="441"/>
      <c r="AJ9" s="441"/>
      <c r="AK9" s="442"/>
      <c r="AL9" s="443" t="s">
        <v>94</v>
      </c>
    </row>
    <row r="10" spans="1:38" ht="17.25" customHeight="1">
      <c r="B10" s="444"/>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235" t="s">
        <v>95</v>
      </c>
      <c r="AA10" s="235" t="s">
        <v>96</v>
      </c>
      <c r="AB10" s="235" t="s">
        <v>97</v>
      </c>
      <c r="AC10" s="235" t="s">
        <v>98</v>
      </c>
      <c r="AD10" s="235" t="s">
        <v>99</v>
      </c>
      <c r="AE10" s="235" t="s">
        <v>100</v>
      </c>
      <c r="AF10" s="235" t="s">
        <v>101</v>
      </c>
      <c r="AG10" s="235" t="s">
        <v>102</v>
      </c>
      <c r="AH10" s="235" t="s">
        <v>103</v>
      </c>
      <c r="AI10" s="235" t="s">
        <v>104</v>
      </c>
      <c r="AJ10" s="235" t="s">
        <v>105</v>
      </c>
      <c r="AK10" s="235" t="s">
        <v>106</v>
      </c>
      <c r="AL10" s="444"/>
    </row>
    <row r="11" spans="1:38" ht="12.75" customHeight="1">
      <c r="A11" s="236"/>
      <c r="B11" s="237">
        <v>21121</v>
      </c>
      <c r="C11" s="237">
        <v>33</v>
      </c>
      <c r="D11" s="237">
        <v>0</v>
      </c>
      <c r="E11" s="238" t="s">
        <v>107</v>
      </c>
      <c r="F11" s="238" t="s">
        <v>108</v>
      </c>
      <c r="G11" s="238" t="s">
        <v>109</v>
      </c>
      <c r="H11" s="238" t="s">
        <v>110</v>
      </c>
      <c r="I11" s="238" t="s">
        <v>111</v>
      </c>
      <c r="J11" s="238" t="s">
        <v>112</v>
      </c>
      <c r="K11" s="238" t="s">
        <v>113</v>
      </c>
      <c r="L11" s="238" t="s">
        <v>114</v>
      </c>
      <c r="M11" s="238" t="s">
        <v>115</v>
      </c>
      <c r="N11" s="238" t="s">
        <v>116</v>
      </c>
      <c r="O11" s="238" t="s">
        <v>117</v>
      </c>
      <c r="P11" s="238" t="s">
        <v>118</v>
      </c>
      <c r="Q11" s="238" t="s">
        <v>61</v>
      </c>
      <c r="R11" s="238" t="s">
        <v>108</v>
      </c>
      <c r="S11" s="238" t="s">
        <v>119</v>
      </c>
      <c r="T11" s="238" t="s">
        <v>120</v>
      </c>
      <c r="U11" s="138" t="s">
        <v>121</v>
      </c>
      <c r="V11" s="138" t="s">
        <v>122</v>
      </c>
      <c r="W11" s="138" t="s">
        <v>123</v>
      </c>
      <c r="X11" s="138" t="s">
        <v>124</v>
      </c>
      <c r="Y11" s="239">
        <v>250</v>
      </c>
      <c r="Z11" s="385" t="s">
        <v>125</v>
      </c>
      <c r="AA11" s="386" t="s">
        <v>126</v>
      </c>
      <c r="AB11" s="386" t="s">
        <v>126</v>
      </c>
      <c r="AC11" s="239"/>
      <c r="AD11" s="239"/>
      <c r="AE11" s="239"/>
      <c r="AF11" s="239"/>
      <c r="AG11" s="239"/>
      <c r="AH11" s="239"/>
      <c r="AI11" s="239"/>
      <c r="AJ11" s="239"/>
      <c r="AK11" s="239"/>
      <c r="AL11" s="240" t="s">
        <v>127</v>
      </c>
    </row>
    <row r="12" spans="1:38" ht="12.75" customHeight="1">
      <c r="A12" s="236"/>
      <c r="B12" s="237">
        <v>21121</v>
      </c>
      <c r="C12" s="237">
        <v>33</v>
      </c>
      <c r="D12" s="237">
        <v>0</v>
      </c>
      <c r="E12" s="238" t="s">
        <v>107</v>
      </c>
      <c r="F12" s="238" t="s">
        <v>108</v>
      </c>
      <c r="G12" s="238" t="s">
        <v>109</v>
      </c>
      <c r="H12" s="238" t="s">
        <v>110</v>
      </c>
      <c r="I12" s="238" t="s">
        <v>111</v>
      </c>
      <c r="J12" s="238" t="s">
        <v>112</v>
      </c>
      <c r="K12" s="238" t="s">
        <v>113</v>
      </c>
      <c r="L12" s="238" t="s">
        <v>114</v>
      </c>
      <c r="M12" s="238" t="s">
        <v>115</v>
      </c>
      <c r="N12" s="238" t="s">
        <v>116</v>
      </c>
      <c r="O12" s="238" t="s">
        <v>117</v>
      </c>
      <c r="P12" s="238" t="s">
        <v>118</v>
      </c>
      <c r="Q12" s="238" t="s">
        <v>61</v>
      </c>
      <c r="R12" s="238" t="s">
        <v>108</v>
      </c>
      <c r="S12" s="238" t="s">
        <v>119</v>
      </c>
      <c r="T12" s="238" t="s">
        <v>120</v>
      </c>
      <c r="U12" s="138" t="s">
        <v>128</v>
      </c>
      <c r="V12" s="138" t="s">
        <v>129</v>
      </c>
      <c r="W12" s="138" t="s">
        <v>123</v>
      </c>
      <c r="X12" s="138" t="s">
        <v>124</v>
      </c>
      <c r="Y12" s="239">
        <v>300</v>
      </c>
      <c r="Z12" s="387" t="s">
        <v>130</v>
      </c>
      <c r="AA12" s="388" t="s">
        <v>126</v>
      </c>
      <c r="AB12" s="388" t="s">
        <v>126</v>
      </c>
      <c r="AC12" s="239"/>
      <c r="AD12" s="239"/>
      <c r="AE12" s="239"/>
      <c r="AF12" s="239"/>
      <c r="AG12" s="239"/>
      <c r="AH12" s="239"/>
      <c r="AI12" s="239"/>
      <c r="AJ12" s="239"/>
      <c r="AK12" s="239"/>
      <c r="AL12" s="240" t="s">
        <v>127</v>
      </c>
    </row>
    <row r="13" spans="1:38" ht="12.75" customHeight="1">
      <c r="A13" s="236"/>
      <c r="B13" s="237">
        <v>21121</v>
      </c>
      <c r="C13" s="237">
        <v>33</v>
      </c>
      <c r="D13" s="237">
        <v>0</v>
      </c>
      <c r="E13" s="238" t="s">
        <v>107</v>
      </c>
      <c r="F13" s="238" t="s">
        <v>108</v>
      </c>
      <c r="G13" s="238" t="s">
        <v>109</v>
      </c>
      <c r="H13" s="238" t="s">
        <v>110</v>
      </c>
      <c r="I13" s="238" t="s">
        <v>111</v>
      </c>
      <c r="J13" s="238" t="s">
        <v>112</v>
      </c>
      <c r="K13" s="238" t="s">
        <v>113</v>
      </c>
      <c r="L13" s="238" t="s">
        <v>114</v>
      </c>
      <c r="M13" s="238" t="s">
        <v>115</v>
      </c>
      <c r="N13" s="238" t="s">
        <v>116</v>
      </c>
      <c r="O13" s="238" t="s">
        <v>117</v>
      </c>
      <c r="P13" s="238" t="s">
        <v>118</v>
      </c>
      <c r="Q13" s="238" t="s">
        <v>61</v>
      </c>
      <c r="R13" s="238" t="s">
        <v>108</v>
      </c>
      <c r="S13" s="238" t="s">
        <v>119</v>
      </c>
      <c r="T13" s="238" t="s">
        <v>120</v>
      </c>
      <c r="U13" s="138" t="s">
        <v>121</v>
      </c>
      <c r="V13" s="138" t="s">
        <v>131</v>
      </c>
      <c r="W13" s="138" t="s">
        <v>123</v>
      </c>
      <c r="X13" s="138" t="s">
        <v>124</v>
      </c>
      <c r="Y13" s="239">
        <v>350</v>
      </c>
      <c r="Z13" s="387" t="s">
        <v>132</v>
      </c>
      <c r="AA13" s="388" t="s">
        <v>126</v>
      </c>
      <c r="AB13" s="388" t="s">
        <v>126</v>
      </c>
      <c r="AC13" s="239"/>
      <c r="AD13" s="239"/>
      <c r="AE13" s="239"/>
      <c r="AF13" s="239"/>
      <c r="AG13" s="239"/>
      <c r="AH13" s="239"/>
      <c r="AI13" s="239"/>
      <c r="AJ13" s="239"/>
      <c r="AK13" s="239"/>
      <c r="AL13" s="240" t="s">
        <v>127</v>
      </c>
    </row>
    <row r="14" spans="1:38" ht="12.75" customHeight="1">
      <c r="A14" s="236"/>
      <c r="B14" s="237">
        <v>21121</v>
      </c>
      <c r="C14" s="237">
        <v>33</v>
      </c>
      <c r="D14" s="237">
        <v>0</v>
      </c>
      <c r="E14" s="238" t="s">
        <v>107</v>
      </c>
      <c r="F14" s="238" t="s">
        <v>108</v>
      </c>
      <c r="G14" s="238" t="s">
        <v>109</v>
      </c>
      <c r="H14" s="238" t="s">
        <v>110</v>
      </c>
      <c r="I14" s="238" t="s">
        <v>111</v>
      </c>
      <c r="J14" s="238" t="s">
        <v>112</v>
      </c>
      <c r="K14" s="238" t="s">
        <v>113</v>
      </c>
      <c r="L14" s="238" t="s">
        <v>114</v>
      </c>
      <c r="M14" s="238" t="s">
        <v>115</v>
      </c>
      <c r="N14" s="238" t="s">
        <v>116</v>
      </c>
      <c r="O14" s="238" t="s">
        <v>117</v>
      </c>
      <c r="P14" s="238" t="s">
        <v>118</v>
      </c>
      <c r="Q14" s="238" t="s">
        <v>61</v>
      </c>
      <c r="R14" s="238" t="s">
        <v>108</v>
      </c>
      <c r="S14" s="238" t="s">
        <v>119</v>
      </c>
      <c r="T14" s="238" t="s">
        <v>120</v>
      </c>
      <c r="U14" s="138" t="s">
        <v>121</v>
      </c>
      <c r="V14" s="138" t="s">
        <v>133</v>
      </c>
      <c r="W14" s="138" t="s">
        <v>123</v>
      </c>
      <c r="X14" s="138" t="s">
        <v>124</v>
      </c>
      <c r="Y14" s="239">
        <v>350</v>
      </c>
      <c r="Z14" s="387" t="s">
        <v>132</v>
      </c>
      <c r="AA14" s="388" t="s">
        <v>126</v>
      </c>
      <c r="AB14" s="388" t="s">
        <v>126</v>
      </c>
      <c r="AC14" s="239"/>
      <c r="AD14" s="239"/>
      <c r="AE14" s="239"/>
      <c r="AF14" s="239"/>
      <c r="AG14" s="239"/>
      <c r="AH14" s="239"/>
      <c r="AI14" s="239"/>
      <c r="AJ14" s="239"/>
      <c r="AK14" s="239"/>
      <c r="AL14" s="240" t="s">
        <v>127</v>
      </c>
    </row>
    <row r="15" spans="1:38" ht="12.75" customHeight="1">
      <c r="A15" s="236"/>
      <c r="B15" s="237">
        <v>21121</v>
      </c>
      <c r="C15" s="237">
        <v>33</v>
      </c>
      <c r="D15" s="237">
        <v>0</v>
      </c>
      <c r="E15" s="238" t="s">
        <v>107</v>
      </c>
      <c r="F15" s="238" t="s">
        <v>108</v>
      </c>
      <c r="G15" s="238" t="s">
        <v>109</v>
      </c>
      <c r="H15" s="238" t="s">
        <v>110</v>
      </c>
      <c r="I15" s="238" t="s">
        <v>111</v>
      </c>
      <c r="J15" s="238" t="s">
        <v>112</v>
      </c>
      <c r="K15" s="238" t="s">
        <v>113</v>
      </c>
      <c r="L15" s="238" t="s">
        <v>114</v>
      </c>
      <c r="M15" s="238" t="s">
        <v>134</v>
      </c>
      <c r="N15" s="238" t="s">
        <v>116</v>
      </c>
      <c r="O15" s="238" t="s">
        <v>117</v>
      </c>
      <c r="P15" s="238" t="s">
        <v>118</v>
      </c>
      <c r="Q15" s="238" t="s">
        <v>61</v>
      </c>
      <c r="R15" s="238" t="s">
        <v>108</v>
      </c>
      <c r="S15" s="238" t="s">
        <v>119</v>
      </c>
      <c r="T15" s="238" t="s">
        <v>120</v>
      </c>
      <c r="U15" s="138" t="s">
        <v>121</v>
      </c>
      <c r="V15" s="138" t="s">
        <v>135</v>
      </c>
      <c r="W15" s="138" t="s">
        <v>123</v>
      </c>
      <c r="X15" s="138" t="s">
        <v>124</v>
      </c>
      <c r="Y15" s="239">
        <v>36750</v>
      </c>
      <c r="Z15" s="387" t="s">
        <v>136</v>
      </c>
      <c r="AA15" s="388" t="s">
        <v>126</v>
      </c>
      <c r="AB15" s="388" t="s">
        <v>137</v>
      </c>
      <c r="AC15" s="239"/>
      <c r="AD15" s="239"/>
      <c r="AE15" s="239"/>
      <c r="AF15" s="239"/>
      <c r="AG15" s="239"/>
      <c r="AH15" s="239"/>
      <c r="AI15" s="239"/>
      <c r="AJ15" s="239"/>
      <c r="AK15" s="239"/>
      <c r="AL15" s="240" t="s">
        <v>138</v>
      </c>
    </row>
    <row r="16" spans="1:38" ht="12.75" customHeight="1">
      <c r="A16" s="236"/>
      <c r="B16" s="237">
        <v>21121</v>
      </c>
      <c r="C16" s="237">
        <v>33</v>
      </c>
      <c r="D16" s="237">
        <v>0</v>
      </c>
      <c r="E16" s="238" t="s">
        <v>107</v>
      </c>
      <c r="F16" s="238" t="s">
        <v>108</v>
      </c>
      <c r="G16" s="238" t="s">
        <v>109</v>
      </c>
      <c r="H16" s="238" t="s">
        <v>110</v>
      </c>
      <c r="I16" s="238" t="s">
        <v>111</v>
      </c>
      <c r="J16" s="238" t="s">
        <v>112</v>
      </c>
      <c r="K16" s="238" t="s">
        <v>113</v>
      </c>
      <c r="L16" s="238" t="s">
        <v>114</v>
      </c>
      <c r="M16" s="238" t="s">
        <v>139</v>
      </c>
      <c r="N16" s="238">
        <v>2111</v>
      </c>
      <c r="O16" s="238" t="s">
        <v>117</v>
      </c>
      <c r="P16" s="238" t="s">
        <v>118</v>
      </c>
      <c r="Q16" s="238" t="s">
        <v>61</v>
      </c>
      <c r="R16" s="238" t="s">
        <v>108</v>
      </c>
      <c r="S16" s="238" t="s">
        <v>119</v>
      </c>
      <c r="T16" s="238" t="s">
        <v>120</v>
      </c>
      <c r="U16" s="138" t="s">
        <v>121</v>
      </c>
      <c r="V16" s="138" t="s">
        <v>140</v>
      </c>
      <c r="W16" s="138" t="s">
        <v>123</v>
      </c>
      <c r="X16" s="138" t="s">
        <v>124</v>
      </c>
      <c r="Y16" s="239">
        <v>1000</v>
      </c>
      <c r="Z16" s="387" t="s">
        <v>141</v>
      </c>
      <c r="AA16" s="388" t="s">
        <v>126</v>
      </c>
      <c r="AB16" s="388" t="s">
        <v>126</v>
      </c>
      <c r="AC16" s="239"/>
      <c r="AD16" s="239"/>
      <c r="AE16" s="239"/>
      <c r="AF16" s="239"/>
      <c r="AG16" s="239"/>
      <c r="AH16" s="239"/>
      <c r="AI16" s="239"/>
      <c r="AJ16" s="239"/>
      <c r="AK16" s="239"/>
      <c r="AL16" s="240" t="s">
        <v>142</v>
      </c>
    </row>
    <row r="17" spans="1:38" ht="12.75" customHeight="1">
      <c r="A17" s="236"/>
      <c r="B17" s="237">
        <v>21121</v>
      </c>
      <c r="C17" s="237">
        <v>33</v>
      </c>
      <c r="D17" s="237">
        <v>0</v>
      </c>
      <c r="E17" s="238" t="s">
        <v>107</v>
      </c>
      <c r="F17" s="238" t="s">
        <v>108</v>
      </c>
      <c r="G17" s="238" t="s">
        <v>109</v>
      </c>
      <c r="H17" s="238" t="s">
        <v>110</v>
      </c>
      <c r="I17" s="238" t="s">
        <v>111</v>
      </c>
      <c r="J17" s="238" t="s">
        <v>112</v>
      </c>
      <c r="K17" s="238" t="s">
        <v>113</v>
      </c>
      <c r="L17" s="238" t="s">
        <v>114</v>
      </c>
      <c r="M17" s="238" t="s">
        <v>143</v>
      </c>
      <c r="N17" s="238">
        <v>2141</v>
      </c>
      <c r="O17" s="238" t="s">
        <v>117</v>
      </c>
      <c r="P17" s="238" t="s">
        <v>118</v>
      </c>
      <c r="Q17" s="238" t="s">
        <v>61</v>
      </c>
      <c r="R17" s="238" t="s">
        <v>108</v>
      </c>
      <c r="S17" s="238" t="s">
        <v>119</v>
      </c>
      <c r="T17" s="238" t="s">
        <v>120</v>
      </c>
      <c r="U17" s="138" t="s">
        <v>144</v>
      </c>
      <c r="V17" s="138" t="s">
        <v>145</v>
      </c>
      <c r="W17" s="138" t="s">
        <v>123</v>
      </c>
      <c r="X17" s="138" t="s">
        <v>124</v>
      </c>
      <c r="Y17" s="239">
        <v>600</v>
      </c>
      <c r="Z17" s="387" t="s">
        <v>126</v>
      </c>
      <c r="AA17" s="388" t="s">
        <v>146</v>
      </c>
      <c r="AB17" s="388" t="s">
        <v>126</v>
      </c>
      <c r="AC17" s="239"/>
      <c r="AD17" s="239"/>
      <c r="AE17" s="239"/>
      <c r="AF17" s="239"/>
      <c r="AG17" s="239"/>
      <c r="AH17" s="239"/>
      <c r="AI17" s="239"/>
      <c r="AJ17" s="239"/>
      <c r="AK17" s="239"/>
      <c r="AL17" s="240" t="s">
        <v>147</v>
      </c>
    </row>
    <row r="18" spans="1:38" ht="12.75" customHeight="1">
      <c r="A18" s="236"/>
      <c r="B18" s="237">
        <v>21121</v>
      </c>
      <c r="C18" s="237">
        <v>33</v>
      </c>
      <c r="D18" s="237">
        <v>0</v>
      </c>
      <c r="E18" s="238" t="s">
        <v>107</v>
      </c>
      <c r="F18" s="238" t="s">
        <v>108</v>
      </c>
      <c r="G18" s="238" t="s">
        <v>109</v>
      </c>
      <c r="H18" s="238" t="s">
        <v>110</v>
      </c>
      <c r="I18" s="238" t="s">
        <v>111</v>
      </c>
      <c r="J18" s="238" t="s">
        <v>112</v>
      </c>
      <c r="K18" s="238" t="s">
        <v>113</v>
      </c>
      <c r="L18" s="238" t="s">
        <v>114</v>
      </c>
      <c r="M18" s="238" t="s">
        <v>148</v>
      </c>
      <c r="N18" s="238">
        <v>2141</v>
      </c>
      <c r="O18" s="238" t="s">
        <v>117</v>
      </c>
      <c r="P18" s="238" t="s">
        <v>118</v>
      </c>
      <c r="Q18" s="238" t="s">
        <v>61</v>
      </c>
      <c r="R18" s="238" t="s">
        <v>108</v>
      </c>
      <c r="S18" s="238" t="s">
        <v>119</v>
      </c>
      <c r="T18" s="238" t="s">
        <v>120</v>
      </c>
      <c r="U18" s="138" t="s">
        <v>144</v>
      </c>
      <c r="V18" s="138" t="s">
        <v>145</v>
      </c>
      <c r="W18" s="138" t="s">
        <v>123</v>
      </c>
      <c r="X18" s="138" t="s">
        <v>124</v>
      </c>
      <c r="Y18" s="239">
        <v>600</v>
      </c>
      <c r="Z18" s="387" t="s">
        <v>126</v>
      </c>
      <c r="AA18" s="388" t="s">
        <v>146</v>
      </c>
      <c r="AB18" s="388" t="s">
        <v>126</v>
      </c>
      <c r="AC18" s="239"/>
      <c r="AD18" s="239"/>
      <c r="AE18" s="239"/>
      <c r="AF18" s="239"/>
      <c r="AG18" s="239"/>
      <c r="AH18" s="239"/>
      <c r="AI18" s="239"/>
      <c r="AJ18" s="239"/>
      <c r="AK18" s="239"/>
      <c r="AL18" s="240" t="s">
        <v>149</v>
      </c>
    </row>
    <row r="19" spans="1:38" ht="12.75" customHeight="1">
      <c r="A19" s="236"/>
      <c r="B19" s="237">
        <v>21121</v>
      </c>
      <c r="C19" s="237">
        <v>33</v>
      </c>
      <c r="D19" s="237">
        <v>0</v>
      </c>
      <c r="E19" s="238" t="s">
        <v>107</v>
      </c>
      <c r="F19" s="238" t="s">
        <v>108</v>
      </c>
      <c r="G19" s="238" t="s">
        <v>109</v>
      </c>
      <c r="H19" s="238" t="s">
        <v>110</v>
      </c>
      <c r="I19" s="238" t="s">
        <v>111</v>
      </c>
      <c r="J19" s="238" t="s">
        <v>112</v>
      </c>
      <c r="K19" s="238" t="s">
        <v>113</v>
      </c>
      <c r="L19" s="238" t="s">
        <v>114</v>
      </c>
      <c r="M19" s="238" t="s">
        <v>134</v>
      </c>
      <c r="N19" s="238">
        <v>2141</v>
      </c>
      <c r="O19" s="238" t="s">
        <v>117</v>
      </c>
      <c r="P19" s="238" t="s">
        <v>118</v>
      </c>
      <c r="Q19" s="238" t="s">
        <v>61</v>
      </c>
      <c r="R19" s="238" t="s">
        <v>108</v>
      </c>
      <c r="S19" s="238" t="s">
        <v>119</v>
      </c>
      <c r="T19" s="238" t="s">
        <v>120</v>
      </c>
      <c r="U19" s="138" t="s">
        <v>144</v>
      </c>
      <c r="V19" s="138" t="s">
        <v>150</v>
      </c>
      <c r="W19" s="138" t="s">
        <v>123</v>
      </c>
      <c r="X19" s="138" t="s">
        <v>124</v>
      </c>
      <c r="Y19" s="239">
        <v>1000</v>
      </c>
      <c r="Z19" s="389"/>
      <c r="AA19" s="387" t="s">
        <v>141</v>
      </c>
      <c r="AB19" s="388" t="s">
        <v>126</v>
      </c>
      <c r="AC19" s="239"/>
      <c r="AD19" s="239"/>
      <c r="AE19" s="239"/>
      <c r="AF19" s="239"/>
      <c r="AG19" s="239"/>
      <c r="AH19" s="239"/>
      <c r="AI19" s="239"/>
      <c r="AJ19" s="239"/>
      <c r="AK19" s="239"/>
      <c r="AL19" s="240" t="s">
        <v>151</v>
      </c>
    </row>
    <row r="20" spans="1:38" ht="12.75" customHeight="1">
      <c r="A20" s="236"/>
      <c r="B20" s="237">
        <v>21121</v>
      </c>
      <c r="C20" s="237">
        <v>33</v>
      </c>
      <c r="D20" s="237">
        <v>0</v>
      </c>
      <c r="E20" s="238" t="s">
        <v>107</v>
      </c>
      <c r="F20" s="238" t="s">
        <v>108</v>
      </c>
      <c r="G20" s="238" t="s">
        <v>109</v>
      </c>
      <c r="H20" s="238" t="s">
        <v>110</v>
      </c>
      <c r="I20" s="238" t="s">
        <v>111</v>
      </c>
      <c r="J20" s="238" t="s">
        <v>112</v>
      </c>
      <c r="K20" s="238" t="s">
        <v>113</v>
      </c>
      <c r="L20" s="238" t="s">
        <v>114</v>
      </c>
      <c r="M20" s="238" t="s">
        <v>152</v>
      </c>
      <c r="N20" s="238">
        <v>2141</v>
      </c>
      <c r="O20" s="238" t="s">
        <v>117</v>
      </c>
      <c r="P20" s="238" t="s">
        <v>118</v>
      </c>
      <c r="Q20" s="238" t="s">
        <v>61</v>
      </c>
      <c r="R20" s="238" t="s">
        <v>108</v>
      </c>
      <c r="S20" s="238" t="s">
        <v>119</v>
      </c>
      <c r="T20" s="238" t="s">
        <v>120</v>
      </c>
      <c r="U20" s="138" t="s">
        <v>144</v>
      </c>
      <c r="V20" s="138" t="s">
        <v>153</v>
      </c>
      <c r="W20" s="138" t="s">
        <v>123</v>
      </c>
      <c r="X20" s="138" t="s">
        <v>124</v>
      </c>
      <c r="Y20" s="239">
        <v>1500</v>
      </c>
      <c r="Z20" s="385" t="s">
        <v>126</v>
      </c>
      <c r="AA20" s="388" t="s">
        <v>154</v>
      </c>
      <c r="AB20" s="388" t="s">
        <v>126</v>
      </c>
      <c r="AC20" s="239"/>
      <c r="AD20" s="239"/>
      <c r="AE20" s="239"/>
      <c r="AF20" s="239"/>
      <c r="AG20" s="239"/>
      <c r="AH20" s="239"/>
      <c r="AI20" s="239"/>
      <c r="AJ20" s="239"/>
      <c r="AK20" s="239"/>
      <c r="AL20" s="240" t="s">
        <v>155</v>
      </c>
    </row>
    <row r="21" spans="1:38" ht="12.75" customHeight="1">
      <c r="A21" s="236"/>
      <c r="B21" s="237">
        <v>21121</v>
      </c>
      <c r="C21" s="237">
        <v>33</v>
      </c>
      <c r="D21" s="237">
        <v>0</v>
      </c>
      <c r="E21" s="238" t="s">
        <v>107</v>
      </c>
      <c r="F21" s="238" t="s">
        <v>108</v>
      </c>
      <c r="G21" s="238" t="s">
        <v>109</v>
      </c>
      <c r="H21" s="238" t="s">
        <v>110</v>
      </c>
      <c r="I21" s="238" t="s">
        <v>111</v>
      </c>
      <c r="J21" s="238" t="s">
        <v>112</v>
      </c>
      <c r="K21" s="238" t="s">
        <v>113</v>
      </c>
      <c r="L21" s="238" t="s">
        <v>114</v>
      </c>
      <c r="M21" s="238" t="s">
        <v>156</v>
      </c>
      <c r="N21" s="238">
        <v>2141</v>
      </c>
      <c r="O21" s="238" t="s">
        <v>117</v>
      </c>
      <c r="P21" s="238" t="s">
        <v>118</v>
      </c>
      <c r="Q21" s="238" t="s">
        <v>61</v>
      </c>
      <c r="R21" s="238" t="s">
        <v>108</v>
      </c>
      <c r="S21" s="238" t="s">
        <v>119</v>
      </c>
      <c r="T21" s="238" t="s">
        <v>120</v>
      </c>
      <c r="U21" s="138" t="s">
        <v>144</v>
      </c>
      <c r="V21" s="138" t="s">
        <v>157</v>
      </c>
      <c r="W21" s="138" t="s">
        <v>123</v>
      </c>
      <c r="X21" s="138" t="s">
        <v>124</v>
      </c>
      <c r="Y21" s="239">
        <v>1500</v>
      </c>
      <c r="Z21" s="387" t="s">
        <v>126</v>
      </c>
      <c r="AA21" s="388" t="s">
        <v>154</v>
      </c>
      <c r="AB21" s="388" t="s">
        <v>126</v>
      </c>
      <c r="AC21" s="239"/>
      <c r="AD21" s="239"/>
      <c r="AE21" s="239"/>
      <c r="AF21" s="239"/>
      <c r="AG21" s="239"/>
      <c r="AH21" s="239"/>
      <c r="AI21" s="239"/>
      <c r="AJ21" s="239"/>
      <c r="AK21" s="239"/>
      <c r="AL21" s="240" t="s">
        <v>158</v>
      </c>
    </row>
    <row r="22" spans="1:38" ht="12.75" customHeight="1">
      <c r="A22" s="236"/>
      <c r="B22" s="237">
        <v>21121</v>
      </c>
      <c r="C22" s="237">
        <v>33</v>
      </c>
      <c r="D22" s="237">
        <v>0</v>
      </c>
      <c r="E22" s="238" t="s">
        <v>107</v>
      </c>
      <c r="F22" s="238" t="s">
        <v>108</v>
      </c>
      <c r="G22" s="238" t="s">
        <v>109</v>
      </c>
      <c r="H22" s="238" t="s">
        <v>110</v>
      </c>
      <c r="I22" s="238" t="s">
        <v>111</v>
      </c>
      <c r="J22" s="238" t="s">
        <v>112</v>
      </c>
      <c r="K22" s="238" t="s">
        <v>113</v>
      </c>
      <c r="L22" s="238" t="s">
        <v>114</v>
      </c>
      <c r="M22" s="238" t="s">
        <v>156</v>
      </c>
      <c r="N22" s="238">
        <v>2141</v>
      </c>
      <c r="O22" s="238" t="s">
        <v>117</v>
      </c>
      <c r="P22" s="238" t="s">
        <v>118</v>
      </c>
      <c r="Q22" s="238" t="s">
        <v>61</v>
      </c>
      <c r="R22" s="238" t="s">
        <v>108</v>
      </c>
      <c r="S22" s="238" t="s">
        <v>119</v>
      </c>
      <c r="T22" s="238" t="s">
        <v>120</v>
      </c>
      <c r="U22" s="138" t="s">
        <v>144</v>
      </c>
      <c r="V22" s="138" t="s">
        <v>159</v>
      </c>
      <c r="W22" s="138" t="s">
        <v>123</v>
      </c>
      <c r="X22" s="138" t="s">
        <v>124</v>
      </c>
      <c r="Y22" s="239">
        <v>1500</v>
      </c>
      <c r="Z22" s="390" t="s">
        <v>126</v>
      </c>
      <c r="AA22" s="388" t="s">
        <v>154</v>
      </c>
      <c r="AB22" s="388" t="s">
        <v>126</v>
      </c>
      <c r="AC22" s="239"/>
      <c r="AD22" s="239"/>
      <c r="AE22" s="239"/>
      <c r="AF22" s="239"/>
      <c r="AG22" s="239"/>
      <c r="AH22" s="239"/>
      <c r="AI22" s="239"/>
      <c r="AJ22" s="239"/>
      <c r="AK22" s="239"/>
      <c r="AL22" s="240" t="s">
        <v>158</v>
      </c>
    </row>
    <row r="23" spans="1:38" ht="12.75" customHeight="1">
      <c r="A23" s="236"/>
      <c r="B23" s="237">
        <v>21121</v>
      </c>
      <c r="C23" s="237">
        <v>33</v>
      </c>
      <c r="D23" s="237">
        <v>0</v>
      </c>
      <c r="E23" s="238" t="s">
        <v>107</v>
      </c>
      <c r="F23" s="238" t="s">
        <v>108</v>
      </c>
      <c r="G23" s="238" t="s">
        <v>109</v>
      </c>
      <c r="H23" s="238" t="s">
        <v>110</v>
      </c>
      <c r="I23" s="238" t="s">
        <v>111</v>
      </c>
      <c r="J23" s="238" t="s">
        <v>112</v>
      </c>
      <c r="K23" s="238" t="s">
        <v>113</v>
      </c>
      <c r="L23" s="238" t="s">
        <v>114</v>
      </c>
      <c r="M23" s="238" t="s">
        <v>115</v>
      </c>
      <c r="N23" s="238">
        <v>2141</v>
      </c>
      <c r="O23" s="238" t="s">
        <v>117</v>
      </c>
      <c r="P23" s="238" t="s">
        <v>118</v>
      </c>
      <c r="Q23" s="238" t="s">
        <v>61</v>
      </c>
      <c r="R23" s="238" t="s">
        <v>108</v>
      </c>
      <c r="S23" s="238" t="s">
        <v>119</v>
      </c>
      <c r="T23" s="238" t="s">
        <v>120</v>
      </c>
      <c r="U23" s="138" t="s">
        <v>144</v>
      </c>
      <c r="V23" s="138" t="s">
        <v>160</v>
      </c>
      <c r="W23" s="138" t="s">
        <v>123</v>
      </c>
      <c r="X23" s="138" t="s">
        <v>124</v>
      </c>
      <c r="Y23" s="239">
        <v>1000</v>
      </c>
      <c r="Z23" s="391" t="s">
        <v>126</v>
      </c>
      <c r="AA23" s="388" t="s">
        <v>141</v>
      </c>
      <c r="AB23" s="388" t="s">
        <v>126</v>
      </c>
      <c r="AC23" s="239"/>
      <c r="AD23" s="239"/>
      <c r="AE23" s="239"/>
      <c r="AF23" s="239"/>
      <c r="AG23" s="239"/>
      <c r="AH23" s="239"/>
      <c r="AI23" s="239"/>
      <c r="AJ23" s="239"/>
      <c r="AK23" s="239"/>
      <c r="AL23" s="240" t="s">
        <v>161</v>
      </c>
    </row>
    <row r="24" spans="1:38" ht="12.75" customHeight="1">
      <c r="A24" s="236"/>
      <c r="B24" s="237">
        <v>21121</v>
      </c>
      <c r="C24" s="237">
        <v>33</v>
      </c>
      <c r="D24" s="237">
        <v>0</v>
      </c>
      <c r="E24" s="238" t="s">
        <v>107</v>
      </c>
      <c r="F24" s="238" t="s">
        <v>108</v>
      </c>
      <c r="G24" s="238" t="s">
        <v>109</v>
      </c>
      <c r="H24" s="238" t="s">
        <v>110</v>
      </c>
      <c r="I24" s="238" t="s">
        <v>111</v>
      </c>
      <c r="J24" s="238" t="s">
        <v>112</v>
      </c>
      <c r="K24" s="238" t="s">
        <v>113</v>
      </c>
      <c r="L24" s="238" t="s">
        <v>114</v>
      </c>
      <c r="M24" s="238" t="s">
        <v>115</v>
      </c>
      <c r="N24" s="238">
        <v>2141</v>
      </c>
      <c r="O24" s="238" t="s">
        <v>117</v>
      </c>
      <c r="P24" s="238" t="s">
        <v>118</v>
      </c>
      <c r="Q24" s="238" t="s">
        <v>61</v>
      </c>
      <c r="R24" s="238" t="s">
        <v>108</v>
      </c>
      <c r="S24" s="238" t="s">
        <v>119</v>
      </c>
      <c r="T24" s="238" t="s">
        <v>120</v>
      </c>
      <c r="U24" s="138" t="s">
        <v>144</v>
      </c>
      <c r="V24" s="138" t="s">
        <v>162</v>
      </c>
      <c r="W24" s="138" t="s">
        <v>123</v>
      </c>
      <c r="X24" s="138" t="s">
        <v>124</v>
      </c>
      <c r="Y24" s="239">
        <v>1000</v>
      </c>
      <c r="Z24" s="392" t="s">
        <v>126</v>
      </c>
      <c r="AA24" s="388" t="s">
        <v>141</v>
      </c>
      <c r="AB24" s="388" t="s">
        <v>126</v>
      </c>
      <c r="AC24" s="239"/>
      <c r="AD24" s="239"/>
      <c r="AE24" s="239"/>
      <c r="AF24" s="239"/>
      <c r="AG24" s="239"/>
      <c r="AH24" s="239"/>
      <c r="AI24" s="239"/>
      <c r="AJ24" s="239"/>
      <c r="AK24" s="239"/>
      <c r="AL24" s="240" t="s">
        <v>161</v>
      </c>
    </row>
    <row r="25" spans="1:38" ht="12.75" customHeight="1">
      <c r="A25" s="236"/>
      <c r="B25" s="237">
        <v>21121</v>
      </c>
      <c r="C25" s="237">
        <v>33</v>
      </c>
      <c r="D25" s="237">
        <v>0</v>
      </c>
      <c r="E25" s="238" t="s">
        <v>107</v>
      </c>
      <c r="F25" s="238" t="s">
        <v>108</v>
      </c>
      <c r="G25" s="238" t="s">
        <v>109</v>
      </c>
      <c r="H25" s="238" t="s">
        <v>110</v>
      </c>
      <c r="I25" s="238" t="s">
        <v>111</v>
      </c>
      <c r="J25" s="238" t="s">
        <v>112</v>
      </c>
      <c r="K25" s="238" t="s">
        <v>113</v>
      </c>
      <c r="L25" s="238" t="s">
        <v>114</v>
      </c>
      <c r="M25" s="238" t="s">
        <v>115</v>
      </c>
      <c r="N25" s="238">
        <v>2141</v>
      </c>
      <c r="O25" s="238" t="s">
        <v>117</v>
      </c>
      <c r="P25" s="238" t="s">
        <v>118</v>
      </c>
      <c r="Q25" s="238" t="s">
        <v>61</v>
      </c>
      <c r="R25" s="238" t="s">
        <v>108</v>
      </c>
      <c r="S25" s="238" t="s">
        <v>119</v>
      </c>
      <c r="T25" s="238" t="s">
        <v>120</v>
      </c>
      <c r="U25" s="138" t="s">
        <v>144</v>
      </c>
      <c r="V25" s="138" t="s">
        <v>163</v>
      </c>
      <c r="W25" s="138" t="s">
        <v>123</v>
      </c>
      <c r="X25" s="138" t="s">
        <v>124</v>
      </c>
      <c r="Y25" s="239">
        <v>2000</v>
      </c>
      <c r="Z25" s="392" t="s">
        <v>126</v>
      </c>
      <c r="AA25" s="388" t="s">
        <v>164</v>
      </c>
      <c r="AB25" s="388" t="s">
        <v>126</v>
      </c>
      <c r="AC25" s="239"/>
      <c r="AD25" s="239"/>
      <c r="AE25" s="239"/>
      <c r="AF25" s="239"/>
      <c r="AG25" s="239"/>
      <c r="AH25" s="239"/>
      <c r="AI25" s="239"/>
      <c r="AJ25" s="239"/>
      <c r="AK25" s="239"/>
      <c r="AL25" s="240" t="s">
        <v>161</v>
      </c>
    </row>
    <row r="26" spans="1:38" ht="12.75" customHeight="1">
      <c r="A26" s="236"/>
      <c r="B26" s="237">
        <v>21121</v>
      </c>
      <c r="C26" s="237">
        <v>33</v>
      </c>
      <c r="D26" s="237">
        <v>0</v>
      </c>
      <c r="E26" s="238" t="s">
        <v>107</v>
      </c>
      <c r="F26" s="238" t="s">
        <v>108</v>
      </c>
      <c r="G26" s="238" t="s">
        <v>109</v>
      </c>
      <c r="H26" s="238" t="s">
        <v>110</v>
      </c>
      <c r="I26" s="238" t="s">
        <v>111</v>
      </c>
      <c r="J26" s="238" t="s">
        <v>112</v>
      </c>
      <c r="K26" s="238" t="s">
        <v>113</v>
      </c>
      <c r="L26" s="238" t="s">
        <v>114</v>
      </c>
      <c r="M26" s="238" t="s">
        <v>115</v>
      </c>
      <c r="N26" s="238">
        <v>2151</v>
      </c>
      <c r="O26" s="238" t="s">
        <v>117</v>
      </c>
      <c r="P26" s="238" t="s">
        <v>118</v>
      </c>
      <c r="Q26" s="238" t="s">
        <v>61</v>
      </c>
      <c r="R26" s="238" t="s">
        <v>108</v>
      </c>
      <c r="S26" s="238" t="s">
        <v>119</v>
      </c>
      <c r="T26" s="238" t="s">
        <v>120</v>
      </c>
      <c r="U26" s="138" t="s">
        <v>165</v>
      </c>
      <c r="V26" s="138" t="s">
        <v>166</v>
      </c>
      <c r="W26" s="138" t="s">
        <v>123</v>
      </c>
      <c r="X26" s="138" t="s">
        <v>124</v>
      </c>
      <c r="Y26" s="239">
        <v>4000</v>
      </c>
      <c r="Z26" s="392" t="s">
        <v>126</v>
      </c>
      <c r="AA26" s="388" t="s">
        <v>167</v>
      </c>
      <c r="AB26" s="388" t="s">
        <v>126</v>
      </c>
      <c r="AC26" s="239"/>
      <c r="AD26" s="239"/>
      <c r="AE26" s="239"/>
      <c r="AF26" s="239"/>
      <c r="AG26" s="239"/>
      <c r="AH26" s="239"/>
      <c r="AI26" s="239"/>
      <c r="AJ26" s="239"/>
      <c r="AK26" s="239"/>
      <c r="AL26" s="240" t="s">
        <v>168</v>
      </c>
    </row>
    <row r="27" spans="1:38" ht="12.75" customHeight="1">
      <c r="A27" s="236"/>
      <c r="B27" s="237">
        <v>21121</v>
      </c>
      <c r="C27" s="237">
        <v>33</v>
      </c>
      <c r="D27" s="237">
        <v>0</v>
      </c>
      <c r="E27" s="238" t="s">
        <v>107</v>
      </c>
      <c r="F27" s="238" t="s">
        <v>108</v>
      </c>
      <c r="G27" s="238" t="s">
        <v>109</v>
      </c>
      <c r="H27" s="238" t="s">
        <v>110</v>
      </c>
      <c r="I27" s="238" t="s">
        <v>111</v>
      </c>
      <c r="J27" s="238" t="s">
        <v>112</v>
      </c>
      <c r="K27" s="238" t="s">
        <v>113</v>
      </c>
      <c r="L27" s="238" t="s">
        <v>114</v>
      </c>
      <c r="M27" s="238" t="s">
        <v>156</v>
      </c>
      <c r="N27" s="238">
        <v>2151</v>
      </c>
      <c r="O27" s="238" t="s">
        <v>117</v>
      </c>
      <c r="P27" s="238" t="s">
        <v>118</v>
      </c>
      <c r="Q27" s="238" t="s">
        <v>61</v>
      </c>
      <c r="R27" s="238" t="s">
        <v>108</v>
      </c>
      <c r="S27" s="238" t="s">
        <v>119</v>
      </c>
      <c r="T27" s="238" t="s">
        <v>120</v>
      </c>
      <c r="U27" s="138" t="s">
        <v>165</v>
      </c>
      <c r="V27" s="138" t="s">
        <v>169</v>
      </c>
      <c r="W27" s="138" t="s">
        <v>123</v>
      </c>
      <c r="X27" s="138" t="s">
        <v>124</v>
      </c>
      <c r="Y27" s="239">
        <v>10000</v>
      </c>
      <c r="Z27" s="387" t="s">
        <v>126</v>
      </c>
      <c r="AA27" s="388" t="s">
        <v>170</v>
      </c>
      <c r="AB27" s="388" t="s">
        <v>126</v>
      </c>
      <c r="AC27" s="239"/>
      <c r="AD27" s="239"/>
      <c r="AE27" s="239"/>
      <c r="AF27" s="239"/>
      <c r="AG27" s="239"/>
      <c r="AH27" s="239"/>
      <c r="AI27" s="239"/>
      <c r="AJ27" s="239"/>
      <c r="AK27" s="239"/>
      <c r="AL27" s="240" t="s">
        <v>169</v>
      </c>
    </row>
    <row r="28" spans="1:38" ht="12.75" customHeight="1">
      <c r="A28" s="236"/>
      <c r="B28" s="237">
        <v>21121</v>
      </c>
      <c r="C28" s="237">
        <v>33</v>
      </c>
      <c r="D28" s="237">
        <v>0</v>
      </c>
      <c r="E28" s="238" t="s">
        <v>107</v>
      </c>
      <c r="F28" s="238" t="s">
        <v>108</v>
      </c>
      <c r="G28" s="238" t="s">
        <v>109</v>
      </c>
      <c r="H28" s="238" t="s">
        <v>110</v>
      </c>
      <c r="I28" s="238" t="s">
        <v>111</v>
      </c>
      <c r="J28" s="238" t="s">
        <v>112</v>
      </c>
      <c r="K28" s="238" t="s">
        <v>113</v>
      </c>
      <c r="L28" s="238" t="s">
        <v>114</v>
      </c>
      <c r="M28" s="238" t="s">
        <v>156</v>
      </c>
      <c r="N28" s="238">
        <v>2151</v>
      </c>
      <c r="O28" s="238" t="s">
        <v>117</v>
      </c>
      <c r="P28" s="238" t="s">
        <v>118</v>
      </c>
      <c r="Q28" s="238" t="s">
        <v>61</v>
      </c>
      <c r="R28" s="238" t="s">
        <v>108</v>
      </c>
      <c r="S28" s="238" t="s">
        <v>119</v>
      </c>
      <c r="T28" s="238" t="s">
        <v>120</v>
      </c>
      <c r="U28" s="138" t="s">
        <v>165</v>
      </c>
      <c r="V28" s="138" t="s">
        <v>171</v>
      </c>
      <c r="W28" s="138" t="s">
        <v>123</v>
      </c>
      <c r="X28" s="138" t="s">
        <v>124</v>
      </c>
      <c r="Y28" s="239">
        <v>4000</v>
      </c>
      <c r="Z28" s="387" t="s">
        <v>126</v>
      </c>
      <c r="AA28" s="388" t="s">
        <v>167</v>
      </c>
      <c r="AB28" s="388" t="s">
        <v>126</v>
      </c>
      <c r="AC28" s="239"/>
      <c r="AD28" s="239"/>
      <c r="AE28" s="239"/>
      <c r="AF28" s="239"/>
      <c r="AG28" s="239"/>
      <c r="AH28" s="239"/>
      <c r="AI28" s="239"/>
      <c r="AJ28" s="239"/>
      <c r="AK28" s="239"/>
      <c r="AL28" s="240" t="s">
        <v>172</v>
      </c>
    </row>
    <row r="29" spans="1:38" ht="12.75" customHeight="1">
      <c r="A29" s="236"/>
      <c r="B29" s="237">
        <v>21121</v>
      </c>
      <c r="C29" s="237">
        <v>33</v>
      </c>
      <c r="D29" s="237">
        <v>0</v>
      </c>
      <c r="E29" s="238" t="s">
        <v>107</v>
      </c>
      <c r="F29" s="238" t="s">
        <v>108</v>
      </c>
      <c r="G29" s="238" t="s">
        <v>109</v>
      </c>
      <c r="H29" s="238" t="s">
        <v>110</v>
      </c>
      <c r="I29" s="238" t="s">
        <v>111</v>
      </c>
      <c r="J29" s="238" t="s">
        <v>112</v>
      </c>
      <c r="K29" s="238" t="s">
        <v>113</v>
      </c>
      <c r="L29" s="238" t="s">
        <v>114</v>
      </c>
      <c r="M29" s="238" t="s">
        <v>115</v>
      </c>
      <c r="N29" s="238">
        <v>2151</v>
      </c>
      <c r="O29" s="238" t="s">
        <v>117</v>
      </c>
      <c r="P29" s="238" t="s">
        <v>118</v>
      </c>
      <c r="Q29" s="238" t="s">
        <v>61</v>
      </c>
      <c r="R29" s="238" t="s">
        <v>108</v>
      </c>
      <c r="S29" s="238" t="s">
        <v>119</v>
      </c>
      <c r="T29" s="238" t="s">
        <v>120</v>
      </c>
      <c r="U29" s="138" t="s">
        <v>165</v>
      </c>
      <c r="V29" s="138" t="s">
        <v>173</v>
      </c>
      <c r="W29" s="138" t="s">
        <v>123</v>
      </c>
      <c r="X29" s="138" t="s">
        <v>124</v>
      </c>
      <c r="Y29" s="239">
        <v>1000</v>
      </c>
      <c r="Z29" s="387" t="s">
        <v>126</v>
      </c>
      <c r="AA29" s="388" t="s">
        <v>141</v>
      </c>
      <c r="AB29" s="388" t="s">
        <v>126</v>
      </c>
      <c r="AC29" s="239"/>
      <c r="AD29" s="239"/>
      <c r="AE29" s="239"/>
      <c r="AF29" s="239"/>
      <c r="AG29" s="239"/>
      <c r="AH29" s="239"/>
      <c r="AI29" s="239"/>
      <c r="AJ29" s="239"/>
      <c r="AK29" s="239"/>
      <c r="AL29" s="240" t="s">
        <v>174</v>
      </c>
    </row>
    <row r="30" spans="1:38" ht="12.75" customHeight="1">
      <c r="A30" s="236"/>
      <c r="B30" s="237">
        <v>21121</v>
      </c>
      <c r="C30" s="237">
        <v>33</v>
      </c>
      <c r="D30" s="237">
        <v>0</v>
      </c>
      <c r="E30" s="238" t="s">
        <v>107</v>
      </c>
      <c r="F30" s="238" t="s">
        <v>108</v>
      </c>
      <c r="G30" s="238" t="s">
        <v>109</v>
      </c>
      <c r="H30" s="238" t="s">
        <v>110</v>
      </c>
      <c r="I30" s="238" t="s">
        <v>111</v>
      </c>
      <c r="J30" s="238" t="s">
        <v>112</v>
      </c>
      <c r="K30" s="238" t="s">
        <v>113</v>
      </c>
      <c r="L30" s="238" t="s">
        <v>114</v>
      </c>
      <c r="M30" s="238" t="s">
        <v>134</v>
      </c>
      <c r="N30" s="238">
        <v>2161</v>
      </c>
      <c r="O30" s="238" t="s">
        <v>117</v>
      </c>
      <c r="P30" s="238" t="s">
        <v>118</v>
      </c>
      <c r="Q30" s="238" t="s">
        <v>61</v>
      </c>
      <c r="R30" s="238" t="s">
        <v>108</v>
      </c>
      <c r="S30" s="238" t="s">
        <v>119</v>
      </c>
      <c r="T30" s="238" t="s">
        <v>120</v>
      </c>
      <c r="U30" s="138" t="s">
        <v>175</v>
      </c>
      <c r="V30" s="138" t="s">
        <v>176</v>
      </c>
      <c r="W30" s="138" t="s">
        <v>123</v>
      </c>
      <c r="X30" s="138" t="s">
        <v>124</v>
      </c>
      <c r="Y30" s="239">
        <v>32000</v>
      </c>
      <c r="Z30" s="387" t="s">
        <v>177</v>
      </c>
      <c r="AA30" s="388" t="s">
        <v>178</v>
      </c>
      <c r="AB30" s="388" t="s">
        <v>126</v>
      </c>
      <c r="AC30" s="239"/>
      <c r="AD30" s="239"/>
      <c r="AE30" s="239"/>
      <c r="AF30" s="239"/>
      <c r="AG30" s="239"/>
      <c r="AH30" s="239"/>
      <c r="AI30" s="239"/>
      <c r="AJ30" s="239"/>
      <c r="AK30" s="239"/>
      <c r="AL30" s="240" t="s">
        <v>179</v>
      </c>
    </row>
    <row r="31" spans="1:38" ht="12.75" customHeight="1">
      <c r="A31" s="236"/>
      <c r="B31" s="237">
        <v>21121</v>
      </c>
      <c r="C31" s="237">
        <v>33</v>
      </c>
      <c r="D31" s="237">
        <v>0</v>
      </c>
      <c r="E31" s="238" t="s">
        <v>107</v>
      </c>
      <c r="F31" s="238" t="s">
        <v>108</v>
      </c>
      <c r="G31" s="238" t="s">
        <v>109</v>
      </c>
      <c r="H31" s="238" t="s">
        <v>110</v>
      </c>
      <c r="I31" s="238" t="s">
        <v>111</v>
      </c>
      <c r="J31" s="238" t="s">
        <v>112</v>
      </c>
      <c r="K31" s="238" t="s">
        <v>113</v>
      </c>
      <c r="L31" s="238" t="s">
        <v>114</v>
      </c>
      <c r="M31" s="238" t="s">
        <v>115</v>
      </c>
      <c r="N31" s="237">
        <v>2214</v>
      </c>
      <c r="O31" s="241" t="s">
        <v>117</v>
      </c>
      <c r="P31" s="241" t="s">
        <v>118</v>
      </c>
      <c r="Q31" s="238" t="s">
        <v>61</v>
      </c>
      <c r="R31" s="238" t="s">
        <v>108</v>
      </c>
      <c r="S31" s="238" t="s">
        <v>119</v>
      </c>
      <c r="T31" s="238" t="s">
        <v>120</v>
      </c>
      <c r="U31" s="138" t="s">
        <v>180</v>
      </c>
      <c r="V31" s="138" t="s">
        <v>181</v>
      </c>
      <c r="W31" s="138" t="s">
        <v>123</v>
      </c>
      <c r="X31" s="138" t="s">
        <v>124</v>
      </c>
      <c r="Y31" s="239">
        <v>3000</v>
      </c>
      <c r="Z31" s="387" t="s">
        <v>154</v>
      </c>
      <c r="AA31" s="388" t="s">
        <v>154</v>
      </c>
      <c r="AB31" s="388" t="s">
        <v>126</v>
      </c>
      <c r="AC31" s="239"/>
      <c r="AD31" s="239"/>
      <c r="AE31" s="239"/>
      <c r="AF31" s="239"/>
      <c r="AG31" s="239"/>
      <c r="AH31" s="239"/>
      <c r="AI31" s="239"/>
      <c r="AJ31" s="239"/>
      <c r="AK31" s="239"/>
      <c r="AL31" s="240" t="s">
        <v>182</v>
      </c>
    </row>
    <row r="32" spans="1:38" ht="12.75" customHeight="1">
      <c r="A32" s="236"/>
      <c r="B32" s="237">
        <v>21121</v>
      </c>
      <c r="C32" s="237">
        <v>33</v>
      </c>
      <c r="D32" s="237">
        <v>0</v>
      </c>
      <c r="E32" s="238" t="s">
        <v>107</v>
      </c>
      <c r="F32" s="238" t="s">
        <v>108</v>
      </c>
      <c r="G32" s="238" t="s">
        <v>109</v>
      </c>
      <c r="H32" s="238" t="s">
        <v>110</v>
      </c>
      <c r="I32" s="238" t="s">
        <v>111</v>
      </c>
      <c r="J32" s="238" t="s">
        <v>112</v>
      </c>
      <c r="K32" s="238" t="s">
        <v>113</v>
      </c>
      <c r="L32" s="238" t="s">
        <v>114</v>
      </c>
      <c r="M32" s="238" t="s">
        <v>115</v>
      </c>
      <c r="N32" s="237">
        <v>2214</v>
      </c>
      <c r="O32" s="241" t="s">
        <v>117</v>
      </c>
      <c r="P32" s="241" t="s">
        <v>118</v>
      </c>
      <c r="Q32" s="238" t="s">
        <v>61</v>
      </c>
      <c r="R32" s="238" t="s">
        <v>108</v>
      </c>
      <c r="S32" s="238" t="s">
        <v>119</v>
      </c>
      <c r="T32" s="238" t="s">
        <v>120</v>
      </c>
      <c r="U32" s="138" t="s">
        <v>180</v>
      </c>
      <c r="V32" s="138" t="s">
        <v>183</v>
      </c>
      <c r="W32" s="138" t="s">
        <v>123</v>
      </c>
      <c r="X32" s="138" t="s">
        <v>124</v>
      </c>
      <c r="Y32" s="239">
        <v>600</v>
      </c>
      <c r="Z32" s="387" t="s">
        <v>146</v>
      </c>
      <c r="AA32" s="388" t="s">
        <v>126</v>
      </c>
      <c r="AB32" s="388" t="s">
        <v>126</v>
      </c>
      <c r="AC32" s="239"/>
      <c r="AD32" s="239"/>
      <c r="AE32" s="239"/>
      <c r="AF32" s="239"/>
      <c r="AG32" s="239"/>
      <c r="AH32" s="239"/>
      <c r="AI32" s="239"/>
      <c r="AJ32" s="239"/>
      <c r="AK32" s="239"/>
      <c r="AL32" s="240" t="s">
        <v>182</v>
      </c>
    </row>
    <row r="33" spans="1:38" ht="12.75" customHeight="1">
      <c r="A33" s="236"/>
      <c r="B33" s="237">
        <v>21121</v>
      </c>
      <c r="C33" s="237">
        <v>33</v>
      </c>
      <c r="D33" s="237">
        <v>0</v>
      </c>
      <c r="E33" s="238" t="s">
        <v>107</v>
      </c>
      <c r="F33" s="238" t="s">
        <v>108</v>
      </c>
      <c r="G33" s="238" t="s">
        <v>109</v>
      </c>
      <c r="H33" s="238" t="s">
        <v>110</v>
      </c>
      <c r="I33" s="238" t="s">
        <v>111</v>
      </c>
      <c r="J33" s="238" t="s">
        <v>112</v>
      </c>
      <c r="K33" s="238" t="s">
        <v>113</v>
      </c>
      <c r="L33" s="238" t="s">
        <v>114</v>
      </c>
      <c r="M33" s="238" t="s">
        <v>115</v>
      </c>
      <c r="N33" s="237">
        <v>2214</v>
      </c>
      <c r="O33" s="241" t="s">
        <v>117</v>
      </c>
      <c r="P33" s="241" t="s">
        <v>118</v>
      </c>
      <c r="Q33" s="238" t="s">
        <v>61</v>
      </c>
      <c r="R33" s="238" t="s">
        <v>108</v>
      </c>
      <c r="S33" s="238" t="s">
        <v>119</v>
      </c>
      <c r="T33" s="238" t="s">
        <v>120</v>
      </c>
      <c r="U33" s="138" t="s">
        <v>180</v>
      </c>
      <c r="V33" s="138" t="s">
        <v>184</v>
      </c>
      <c r="W33" s="138" t="s">
        <v>123</v>
      </c>
      <c r="X33" s="138" t="s">
        <v>124</v>
      </c>
      <c r="Y33" s="239">
        <v>500</v>
      </c>
      <c r="Z33" s="387" t="s">
        <v>126</v>
      </c>
      <c r="AA33" s="388" t="s">
        <v>185</v>
      </c>
      <c r="AB33" s="388" t="s">
        <v>126</v>
      </c>
      <c r="AC33" s="239"/>
      <c r="AD33" s="239"/>
      <c r="AE33" s="239"/>
      <c r="AF33" s="239"/>
      <c r="AG33" s="239"/>
      <c r="AH33" s="239"/>
      <c r="AI33" s="239"/>
      <c r="AJ33" s="239"/>
      <c r="AK33" s="239"/>
      <c r="AL33" s="240" t="s">
        <v>182</v>
      </c>
    </row>
    <row r="34" spans="1:38" ht="12.75" customHeight="1">
      <c r="A34" s="236"/>
      <c r="B34" s="237">
        <v>21121</v>
      </c>
      <c r="C34" s="237">
        <v>33</v>
      </c>
      <c r="D34" s="237">
        <v>0</v>
      </c>
      <c r="E34" s="238" t="s">
        <v>107</v>
      </c>
      <c r="F34" s="238" t="s">
        <v>108</v>
      </c>
      <c r="G34" s="238" t="s">
        <v>109</v>
      </c>
      <c r="H34" s="238" t="s">
        <v>110</v>
      </c>
      <c r="I34" s="238" t="s">
        <v>111</v>
      </c>
      <c r="J34" s="238" t="s">
        <v>112</v>
      </c>
      <c r="K34" s="238" t="s">
        <v>113</v>
      </c>
      <c r="L34" s="238" t="s">
        <v>114</v>
      </c>
      <c r="M34" s="238" t="s">
        <v>115</v>
      </c>
      <c r="N34" s="237">
        <v>2214</v>
      </c>
      <c r="O34" s="241" t="s">
        <v>117</v>
      </c>
      <c r="P34" s="241" t="s">
        <v>118</v>
      </c>
      <c r="Q34" s="238" t="s">
        <v>61</v>
      </c>
      <c r="R34" s="238" t="s">
        <v>108</v>
      </c>
      <c r="S34" s="238" t="s">
        <v>119</v>
      </c>
      <c r="T34" s="238" t="s">
        <v>120</v>
      </c>
      <c r="U34" s="138" t="s">
        <v>180</v>
      </c>
      <c r="V34" s="138" t="s">
        <v>186</v>
      </c>
      <c r="W34" s="138" t="s">
        <v>123</v>
      </c>
      <c r="X34" s="138" t="s">
        <v>124</v>
      </c>
      <c r="Y34" s="239">
        <v>700</v>
      </c>
      <c r="Z34" s="387" t="s">
        <v>187</v>
      </c>
      <c r="AA34" s="388" t="s">
        <v>126</v>
      </c>
      <c r="AB34" s="388" t="s">
        <v>126</v>
      </c>
      <c r="AC34" s="239"/>
      <c r="AD34" s="239"/>
      <c r="AE34" s="239"/>
      <c r="AF34" s="239"/>
      <c r="AG34" s="239"/>
      <c r="AH34" s="239"/>
      <c r="AI34" s="239"/>
      <c r="AJ34" s="239"/>
      <c r="AK34" s="239"/>
      <c r="AL34" s="240" t="s">
        <v>182</v>
      </c>
    </row>
    <row r="35" spans="1:38" ht="12.75" customHeight="1">
      <c r="A35" s="236"/>
      <c r="B35" s="237">
        <v>21121</v>
      </c>
      <c r="C35" s="237">
        <v>33</v>
      </c>
      <c r="D35" s="237">
        <v>0</v>
      </c>
      <c r="E35" s="238" t="s">
        <v>107</v>
      </c>
      <c r="F35" s="238" t="s">
        <v>108</v>
      </c>
      <c r="G35" s="238" t="s">
        <v>109</v>
      </c>
      <c r="H35" s="238" t="s">
        <v>110</v>
      </c>
      <c r="I35" s="238" t="s">
        <v>111</v>
      </c>
      <c r="J35" s="238" t="s">
        <v>112</v>
      </c>
      <c r="K35" s="238" t="s">
        <v>113</v>
      </c>
      <c r="L35" s="238" t="s">
        <v>114</v>
      </c>
      <c r="M35" s="238" t="s">
        <v>115</v>
      </c>
      <c r="N35" s="237">
        <v>2214</v>
      </c>
      <c r="O35" s="241" t="s">
        <v>117</v>
      </c>
      <c r="P35" s="241" t="s">
        <v>118</v>
      </c>
      <c r="Q35" s="238" t="s">
        <v>61</v>
      </c>
      <c r="R35" s="238" t="s">
        <v>108</v>
      </c>
      <c r="S35" s="238" t="s">
        <v>119</v>
      </c>
      <c r="T35" s="238" t="s">
        <v>120</v>
      </c>
      <c r="U35" s="138" t="s">
        <v>180</v>
      </c>
      <c r="V35" s="138" t="s">
        <v>188</v>
      </c>
      <c r="W35" s="138" t="s">
        <v>123</v>
      </c>
      <c r="X35" s="138" t="s">
        <v>124</v>
      </c>
      <c r="Y35" s="239">
        <v>800</v>
      </c>
      <c r="Z35" s="387" t="s">
        <v>189</v>
      </c>
      <c r="AA35" s="388" t="s">
        <v>126</v>
      </c>
      <c r="AB35" s="388" t="s">
        <v>126</v>
      </c>
      <c r="AC35" s="239"/>
      <c r="AD35" s="239"/>
      <c r="AE35" s="239"/>
      <c r="AF35" s="239"/>
      <c r="AG35" s="239"/>
      <c r="AH35" s="239"/>
      <c r="AI35" s="239"/>
      <c r="AJ35" s="239"/>
      <c r="AK35" s="239"/>
      <c r="AL35" s="240" t="s">
        <v>182</v>
      </c>
    </row>
    <row r="36" spans="1:38" ht="12.75" customHeight="1">
      <c r="A36" s="236"/>
      <c r="B36" s="237">
        <v>21121</v>
      </c>
      <c r="C36" s="237">
        <v>33</v>
      </c>
      <c r="D36" s="237">
        <v>0</v>
      </c>
      <c r="E36" s="238" t="s">
        <v>107</v>
      </c>
      <c r="F36" s="238" t="s">
        <v>108</v>
      </c>
      <c r="G36" s="238" t="s">
        <v>109</v>
      </c>
      <c r="H36" s="238" t="s">
        <v>110</v>
      </c>
      <c r="I36" s="238" t="s">
        <v>111</v>
      </c>
      <c r="J36" s="238" t="s">
        <v>112</v>
      </c>
      <c r="K36" s="238" t="s">
        <v>113</v>
      </c>
      <c r="L36" s="238" t="s">
        <v>114</v>
      </c>
      <c r="M36" s="238" t="s">
        <v>115</v>
      </c>
      <c r="N36" s="237">
        <v>2214</v>
      </c>
      <c r="O36" s="241" t="s">
        <v>117</v>
      </c>
      <c r="P36" s="241" t="s">
        <v>118</v>
      </c>
      <c r="Q36" s="238" t="s">
        <v>61</v>
      </c>
      <c r="R36" s="238" t="s">
        <v>108</v>
      </c>
      <c r="S36" s="238" t="s">
        <v>119</v>
      </c>
      <c r="T36" s="238" t="s">
        <v>120</v>
      </c>
      <c r="U36" s="138" t="s">
        <v>180</v>
      </c>
      <c r="V36" s="138" t="s">
        <v>190</v>
      </c>
      <c r="W36" s="138" t="s">
        <v>123</v>
      </c>
      <c r="X36" s="138" t="s">
        <v>124</v>
      </c>
      <c r="Y36" s="239">
        <v>1100</v>
      </c>
      <c r="Z36" s="387" t="s">
        <v>191</v>
      </c>
      <c r="AA36" s="388" t="s">
        <v>126</v>
      </c>
      <c r="AB36" s="388" t="s">
        <v>126</v>
      </c>
      <c r="AC36" s="239"/>
      <c r="AD36" s="239"/>
      <c r="AE36" s="239"/>
      <c r="AF36" s="239"/>
      <c r="AG36" s="239"/>
      <c r="AH36" s="239"/>
      <c r="AI36" s="239"/>
      <c r="AJ36" s="239"/>
      <c r="AK36" s="239"/>
      <c r="AL36" s="240" t="s">
        <v>182</v>
      </c>
    </row>
    <row r="37" spans="1:38" ht="12.75" customHeight="1">
      <c r="A37" s="236"/>
      <c r="B37" s="237">
        <v>21121</v>
      </c>
      <c r="C37" s="237">
        <v>33</v>
      </c>
      <c r="D37" s="237">
        <v>0</v>
      </c>
      <c r="E37" s="238" t="s">
        <v>107</v>
      </c>
      <c r="F37" s="238" t="s">
        <v>108</v>
      </c>
      <c r="G37" s="238" t="s">
        <v>109</v>
      </c>
      <c r="H37" s="238" t="s">
        <v>110</v>
      </c>
      <c r="I37" s="238" t="s">
        <v>111</v>
      </c>
      <c r="J37" s="238" t="s">
        <v>112</v>
      </c>
      <c r="K37" s="238" t="s">
        <v>113</v>
      </c>
      <c r="L37" s="238" t="s">
        <v>114</v>
      </c>
      <c r="M37" s="238" t="s">
        <v>115</v>
      </c>
      <c r="N37" s="237">
        <v>2214</v>
      </c>
      <c r="O37" s="241" t="s">
        <v>117</v>
      </c>
      <c r="P37" s="241" t="s">
        <v>118</v>
      </c>
      <c r="Q37" s="238" t="s">
        <v>61</v>
      </c>
      <c r="R37" s="238" t="s">
        <v>108</v>
      </c>
      <c r="S37" s="238" t="s">
        <v>119</v>
      </c>
      <c r="T37" s="238" t="s">
        <v>120</v>
      </c>
      <c r="U37" s="138" t="s">
        <v>180</v>
      </c>
      <c r="V37" s="138" t="s">
        <v>192</v>
      </c>
      <c r="W37" s="138" t="s">
        <v>123</v>
      </c>
      <c r="X37" s="138" t="s">
        <v>124</v>
      </c>
      <c r="Y37" s="239">
        <v>120</v>
      </c>
      <c r="Z37" s="387" t="s">
        <v>193</v>
      </c>
      <c r="AA37" s="388" t="s">
        <v>126</v>
      </c>
      <c r="AB37" s="388" t="s">
        <v>126</v>
      </c>
      <c r="AC37" s="239"/>
      <c r="AD37" s="239"/>
      <c r="AE37" s="239"/>
      <c r="AF37" s="239"/>
      <c r="AG37" s="239"/>
      <c r="AH37" s="239"/>
      <c r="AI37" s="239"/>
      <c r="AJ37" s="239"/>
      <c r="AK37" s="239"/>
      <c r="AL37" s="240" t="s">
        <v>182</v>
      </c>
    </row>
    <row r="38" spans="1:38" ht="12.75" customHeight="1">
      <c r="A38" s="236"/>
      <c r="B38" s="237">
        <v>21121</v>
      </c>
      <c r="C38" s="237">
        <v>33</v>
      </c>
      <c r="D38" s="237">
        <v>0</v>
      </c>
      <c r="E38" s="238" t="s">
        <v>107</v>
      </c>
      <c r="F38" s="238" t="s">
        <v>108</v>
      </c>
      <c r="G38" s="238" t="s">
        <v>109</v>
      </c>
      <c r="H38" s="238" t="s">
        <v>110</v>
      </c>
      <c r="I38" s="238" t="s">
        <v>111</v>
      </c>
      <c r="J38" s="238" t="s">
        <v>112</v>
      </c>
      <c r="K38" s="238" t="s">
        <v>113</v>
      </c>
      <c r="L38" s="238" t="s">
        <v>114</v>
      </c>
      <c r="M38" s="238" t="s">
        <v>115</v>
      </c>
      <c r="N38" s="237">
        <v>2214</v>
      </c>
      <c r="O38" s="241" t="s">
        <v>117</v>
      </c>
      <c r="P38" s="241" t="s">
        <v>118</v>
      </c>
      <c r="Q38" s="238" t="s">
        <v>61</v>
      </c>
      <c r="R38" s="238" t="s">
        <v>108</v>
      </c>
      <c r="S38" s="238" t="s">
        <v>119</v>
      </c>
      <c r="T38" s="238" t="s">
        <v>120</v>
      </c>
      <c r="U38" s="138" t="s">
        <v>180</v>
      </c>
      <c r="V38" s="138" t="s">
        <v>194</v>
      </c>
      <c r="W38" s="138" t="s">
        <v>123</v>
      </c>
      <c r="X38" s="138" t="s">
        <v>124</v>
      </c>
      <c r="Y38" s="239">
        <v>450</v>
      </c>
      <c r="Z38" s="387" t="s">
        <v>195</v>
      </c>
      <c r="AA38" s="388" t="s">
        <v>196</v>
      </c>
      <c r="AB38" s="388" t="s">
        <v>126</v>
      </c>
      <c r="AC38" s="239"/>
      <c r="AD38" s="239"/>
      <c r="AE38" s="239"/>
      <c r="AF38" s="239"/>
      <c r="AG38" s="239"/>
      <c r="AH38" s="239"/>
      <c r="AI38" s="239"/>
      <c r="AJ38" s="239"/>
      <c r="AK38" s="239"/>
      <c r="AL38" s="240" t="s">
        <v>182</v>
      </c>
    </row>
    <row r="39" spans="1:38" ht="12.75" customHeight="1">
      <c r="A39" s="236"/>
      <c r="B39" s="237">
        <v>21121</v>
      </c>
      <c r="C39" s="237">
        <v>33</v>
      </c>
      <c r="D39" s="237">
        <v>0</v>
      </c>
      <c r="E39" s="238" t="s">
        <v>107</v>
      </c>
      <c r="F39" s="238" t="s">
        <v>108</v>
      </c>
      <c r="G39" s="238" t="s">
        <v>109</v>
      </c>
      <c r="H39" s="238" t="s">
        <v>110</v>
      </c>
      <c r="I39" s="238" t="s">
        <v>111</v>
      </c>
      <c r="J39" s="238" t="s">
        <v>112</v>
      </c>
      <c r="K39" s="238" t="s">
        <v>113</v>
      </c>
      <c r="L39" s="238" t="s">
        <v>114</v>
      </c>
      <c r="M39" s="238" t="s">
        <v>115</v>
      </c>
      <c r="N39" s="237">
        <v>2214</v>
      </c>
      <c r="O39" s="241" t="s">
        <v>117</v>
      </c>
      <c r="P39" s="241" t="s">
        <v>118</v>
      </c>
      <c r="Q39" s="238" t="s">
        <v>61</v>
      </c>
      <c r="R39" s="238" t="s">
        <v>108</v>
      </c>
      <c r="S39" s="238" t="s">
        <v>119</v>
      </c>
      <c r="T39" s="238" t="s">
        <v>120</v>
      </c>
      <c r="U39" s="138" t="s">
        <v>180</v>
      </c>
      <c r="V39" s="138" t="s">
        <v>197</v>
      </c>
      <c r="W39" s="138" t="s">
        <v>123</v>
      </c>
      <c r="X39" s="138" t="s">
        <v>124</v>
      </c>
      <c r="Y39" s="239">
        <v>400</v>
      </c>
      <c r="Z39" s="387" t="s">
        <v>126</v>
      </c>
      <c r="AA39" s="388" t="s">
        <v>198</v>
      </c>
      <c r="AB39" s="388" t="s">
        <v>126</v>
      </c>
      <c r="AC39" s="239"/>
      <c r="AD39" s="239"/>
      <c r="AE39" s="239"/>
      <c r="AF39" s="239"/>
      <c r="AG39" s="239"/>
      <c r="AH39" s="239"/>
      <c r="AI39" s="239"/>
      <c r="AJ39" s="239"/>
      <c r="AK39" s="239"/>
      <c r="AL39" s="240" t="s">
        <v>182</v>
      </c>
    </row>
    <row r="40" spans="1:38" ht="12.75" customHeight="1">
      <c r="A40" s="236"/>
      <c r="B40" s="237">
        <v>21121</v>
      </c>
      <c r="C40" s="237">
        <v>33</v>
      </c>
      <c r="D40" s="237">
        <v>0</v>
      </c>
      <c r="E40" s="238" t="s">
        <v>107</v>
      </c>
      <c r="F40" s="238" t="s">
        <v>108</v>
      </c>
      <c r="G40" s="238" t="s">
        <v>109</v>
      </c>
      <c r="H40" s="238" t="s">
        <v>110</v>
      </c>
      <c r="I40" s="238" t="s">
        <v>111</v>
      </c>
      <c r="J40" s="238" t="s">
        <v>112</v>
      </c>
      <c r="K40" s="238" t="s">
        <v>113</v>
      </c>
      <c r="L40" s="238" t="s">
        <v>114</v>
      </c>
      <c r="M40" s="238" t="s">
        <v>115</v>
      </c>
      <c r="N40" s="237">
        <v>2214</v>
      </c>
      <c r="O40" s="241" t="s">
        <v>117</v>
      </c>
      <c r="P40" s="241" t="s">
        <v>118</v>
      </c>
      <c r="Q40" s="238" t="s">
        <v>61</v>
      </c>
      <c r="R40" s="238" t="s">
        <v>108</v>
      </c>
      <c r="S40" s="238" t="s">
        <v>119</v>
      </c>
      <c r="T40" s="238" t="s">
        <v>120</v>
      </c>
      <c r="U40" s="138" t="s">
        <v>180</v>
      </c>
      <c r="V40" s="138" t="s">
        <v>199</v>
      </c>
      <c r="W40" s="138" t="s">
        <v>123</v>
      </c>
      <c r="X40" s="138" t="s">
        <v>124</v>
      </c>
      <c r="Y40" s="239">
        <v>220</v>
      </c>
      <c r="Z40" s="387" t="s">
        <v>126</v>
      </c>
      <c r="AA40" s="388" t="s">
        <v>200</v>
      </c>
      <c r="AB40" s="388" t="s">
        <v>126</v>
      </c>
      <c r="AC40" s="239"/>
      <c r="AD40" s="239"/>
      <c r="AE40" s="239"/>
      <c r="AF40" s="239"/>
      <c r="AG40" s="239"/>
      <c r="AH40" s="239"/>
      <c r="AI40" s="239"/>
      <c r="AJ40" s="239"/>
      <c r="AK40" s="239"/>
      <c r="AL40" s="240" t="s">
        <v>182</v>
      </c>
    </row>
    <row r="41" spans="1:38" ht="12.75" customHeight="1">
      <c r="A41" s="236"/>
      <c r="B41" s="237">
        <v>21121</v>
      </c>
      <c r="C41" s="237">
        <v>33</v>
      </c>
      <c r="D41" s="237">
        <v>0</v>
      </c>
      <c r="E41" s="238" t="s">
        <v>107</v>
      </c>
      <c r="F41" s="238" t="s">
        <v>108</v>
      </c>
      <c r="G41" s="238" t="s">
        <v>109</v>
      </c>
      <c r="H41" s="238" t="s">
        <v>110</v>
      </c>
      <c r="I41" s="238" t="s">
        <v>111</v>
      </c>
      <c r="J41" s="238" t="s">
        <v>112</v>
      </c>
      <c r="K41" s="238" t="s">
        <v>113</v>
      </c>
      <c r="L41" s="238" t="s">
        <v>114</v>
      </c>
      <c r="M41" s="238" t="s">
        <v>115</v>
      </c>
      <c r="N41" s="237">
        <v>2214</v>
      </c>
      <c r="O41" s="241" t="s">
        <v>117</v>
      </c>
      <c r="P41" s="241" t="s">
        <v>118</v>
      </c>
      <c r="Q41" s="238" t="s">
        <v>61</v>
      </c>
      <c r="R41" s="238" t="s">
        <v>108</v>
      </c>
      <c r="S41" s="238" t="s">
        <v>119</v>
      </c>
      <c r="T41" s="238" t="s">
        <v>120</v>
      </c>
      <c r="U41" s="138" t="s">
        <v>180</v>
      </c>
      <c r="V41" s="138" t="s">
        <v>201</v>
      </c>
      <c r="W41" s="138" t="s">
        <v>123</v>
      </c>
      <c r="X41" s="138" t="s">
        <v>124</v>
      </c>
      <c r="Y41" s="239">
        <v>10000</v>
      </c>
      <c r="Z41" s="387" t="s">
        <v>126</v>
      </c>
      <c r="AA41" s="388" t="s">
        <v>202</v>
      </c>
      <c r="AB41" s="388" t="s">
        <v>203</v>
      </c>
      <c r="AC41" s="239"/>
      <c r="AD41" s="239"/>
      <c r="AE41" s="239"/>
      <c r="AF41" s="239"/>
      <c r="AG41" s="239"/>
      <c r="AH41" s="239"/>
      <c r="AI41" s="239"/>
      <c r="AJ41" s="239"/>
      <c r="AK41" s="239"/>
      <c r="AL41" s="240" t="s">
        <v>204</v>
      </c>
    </row>
    <row r="42" spans="1:38" ht="12.75" customHeight="1">
      <c r="A42" s="236"/>
      <c r="B42" s="237">
        <v>21121</v>
      </c>
      <c r="C42" s="237">
        <v>33</v>
      </c>
      <c r="D42" s="237">
        <v>0</v>
      </c>
      <c r="E42" s="238" t="s">
        <v>107</v>
      </c>
      <c r="F42" s="238" t="s">
        <v>108</v>
      </c>
      <c r="G42" s="238" t="s">
        <v>109</v>
      </c>
      <c r="H42" s="238" t="s">
        <v>110</v>
      </c>
      <c r="I42" s="238" t="s">
        <v>111</v>
      </c>
      <c r="J42" s="238" t="s">
        <v>112</v>
      </c>
      <c r="K42" s="238" t="s">
        <v>113</v>
      </c>
      <c r="L42" s="238" t="s">
        <v>114</v>
      </c>
      <c r="M42" s="237" t="s">
        <v>134</v>
      </c>
      <c r="N42" s="237">
        <v>2214</v>
      </c>
      <c r="O42" s="241" t="s">
        <v>117</v>
      </c>
      <c r="P42" s="241" t="s">
        <v>118</v>
      </c>
      <c r="Q42" s="238" t="s">
        <v>61</v>
      </c>
      <c r="R42" s="238" t="s">
        <v>108</v>
      </c>
      <c r="S42" s="238" t="s">
        <v>119</v>
      </c>
      <c r="T42" s="238" t="s">
        <v>120</v>
      </c>
      <c r="U42" s="138" t="s">
        <v>180</v>
      </c>
      <c r="V42" s="138" t="s">
        <v>205</v>
      </c>
      <c r="W42" s="138" t="s">
        <v>123</v>
      </c>
      <c r="X42" s="138" t="s">
        <v>124</v>
      </c>
      <c r="Y42" s="239">
        <v>37110</v>
      </c>
      <c r="Z42" s="387" t="s">
        <v>126</v>
      </c>
      <c r="AA42" s="388" t="s">
        <v>206</v>
      </c>
      <c r="AB42" s="388" t="s">
        <v>207</v>
      </c>
      <c r="AC42" s="239"/>
      <c r="AD42" s="239"/>
      <c r="AE42" s="239"/>
      <c r="AF42" s="239"/>
      <c r="AG42" s="239"/>
      <c r="AH42" s="239"/>
      <c r="AI42" s="239"/>
      <c r="AJ42" s="239"/>
      <c r="AK42" s="239"/>
      <c r="AL42" s="240" t="s">
        <v>208</v>
      </c>
    </row>
    <row r="43" spans="1:38" ht="12.75" customHeight="1">
      <c r="A43" s="236"/>
      <c r="B43" s="237">
        <v>21121</v>
      </c>
      <c r="C43" s="237">
        <v>33</v>
      </c>
      <c r="D43" s="237">
        <v>0</v>
      </c>
      <c r="E43" s="238" t="s">
        <v>107</v>
      </c>
      <c r="F43" s="238" t="s">
        <v>108</v>
      </c>
      <c r="G43" s="238" t="s">
        <v>109</v>
      </c>
      <c r="H43" s="238" t="s">
        <v>110</v>
      </c>
      <c r="I43" s="238" t="s">
        <v>111</v>
      </c>
      <c r="J43" s="238" t="s">
        <v>112</v>
      </c>
      <c r="K43" s="238" t="s">
        <v>113</v>
      </c>
      <c r="L43" s="238" t="s">
        <v>114</v>
      </c>
      <c r="M43" s="237" t="s">
        <v>134</v>
      </c>
      <c r="N43" s="237">
        <v>2214</v>
      </c>
      <c r="O43" s="241" t="s">
        <v>117</v>
      </c>
      <c r="P43" s="241" t="s">
        <v>118</v>
      </c>
      <c r="Q43" s="238" t="s">
        <v>61</v>
      </c>
      <c r="R43" s="238" t="s">
        <v>108</v>
      </c>
      <c r="S43" s="238" t="s">
        <v>119</v>
      </c>
      <c r="T43" s="238" t="s">
        <v>120</v>
      </c>
      <c r="U43" s="138" t="s">
        <v>180</v>
      </c>
      <c r="V43" s="138" t="s">
        <v>209</v>
      </c>
      <c r="W43" s="138" t="s">
        <v>123</v>
      </c>
      <c r="X43" s="138" t="s">
        <v>124</v>
      </c>
      <c r="Y43" s="239">
        <v>5000</v>
      </c>
      <c r="Z43" s="387" t="s">
        <v>177</v>
      </c>
      <c r="AA43" s="388" t="s">
        <v>126</v>
      </c>
      <c r="AB43" s="388" t="s">
        <v>126</v>
      </c>
      <c r="AC43" s="239"/>
      <c r="AD43" s="239"/>
      <c r="AE43" s="239"/>
      <c r="AF43" s="239"/>
      <c r="AG43" s="239"/>
      <c r="AH43" s="239"/>
      <c r="AI43" s="239"/>
      <c r="AJ43" s="239"/>
      <c r="AK43" s="239"/>
      <c r="AL43" s="240" t="s">
        <v>210</v>
      </c>
    </row>
    <row r="44" spans="1:38" ht="12.75" customHeight="1">
      <c r="A44" s="236"/>
      <c r="B44" s="237">
        <v>21121</v>
      </c>
      <c r="C44" s="237">
        <v>33</v>
      </c>
      <c r="D44" s="237">
        <v>0</v>
      </c>
      <c r="E44" s="238" t="s">
        <v>107</v>
      </c>
      <c r="F44" s="238" t="s">
        <v>108</v>
      </c>
      <c r="G44" s="238" t="s">
        <v>109</v>
      </c>
      <c r="H44" s="238" t="s">
        <v>110</v>
      </c>
      <c r="I44" s="238" t="s">
        <v>111</v>
      </c>
      <c r="J44" s="238" t="s">
        <v>112</v>
      </c>
      <c r="K44" s="238" t="s">
        <v>113</v>
      </c>
      <c r="L44" s="238" t="s">
        <v>114</v>
      </c>
      <c r="M44" s="237" t="s">
        <v>134</v>
      </c>
      <c r="N44" s="237">
        <v>2214</v>
      </c>
      <c r="O44" s="241" t="s">
        <v>117</v>
      </c>
      <c r="P44" s="241" t="s">
        <v>118</v>
      </c>
      <c r="Q44" s="238" t="s">
        <v>61</v>
      </c>
      <c r="R44" s="238" t="s">
        <v>108</v>
      </c>
      <c r="S44" s="238" t="s">
        <v>119</v>
      </c>
      <c r="T44" s="238" t="s">
        <v>120</v>
      </c>
      <c r="U44" s="138" t="s">
        <v>180</v>
      </c>
      <c r="V44" s="138" t="s">
        <v>190</v>
      </c>
      <c r="W44" s="138" t="s">
        <v>123</v>
      </c>
      <c r="X44" s="138" t="s">
        <v>124</v>
      </c>
      <c r="Y44" s="239">
        <v>2500</v>
      </c>
      <c r="Z44" s="387" t="s">
        <v>126</v>
      </c>
      <c r="AA44" s="388" t="s">
        <v>211</v>
      </c>
      <c r="AB44" s="388" t="s">
        <v>126</v>
      </c>
      <c r="AC44" s="239"/>
      <c r="AD44" s="239"/>
      <c r="AE44" s="239"/>
      <c r="AF44" s="239"/>
      <c r="AG44" s="239"/>
      <c r="AH44" s="239"/>
      <c r="AI44" s="239"/>
      <c r="AJ44" s="239"/>
      <c r="AK44" s="239"/>
      <c r="AL44" s="240" t="s">
        <v>210</v>
      </c>
    </row>
    <row r="45" spans="1:38" ht="12.75" customHeight="1">
      <c r="A45" s="236"/>
      <c r="B45" s="237">
        <v>21121</v>
      </c>
      <c r="C45" s="237">
        <v>33</v>
      </c>
      <c r="D45" s="237">
        <v>0</v>
      </c>
      <c r="E45" s="238" t="s">
        <v>107</v>
      </c>
      <c r="F45" s="238" t="s">
        <v>108</v>
      </c>
      <c r="G45" s="238" t="s">
        <v>109</v>
      </c>
      <c r="H45" s="238" t="s">
        <v>110</v>
      </c>
      <c r="I45" s="238" t="s">
        <v>111</v>
      </c>
      <c r="J45" s="238" t="s">
        <v>112</v>
      </c>
      <c r="K45" s="238" t="s">
        <v>113</v>
      </c>
      <c r="L45" s="238" t="s">
        <v>114</v>
      </c>
      <c r="M45" s="237" t="s">
        <v>134</v>
      </c>
      <c r="N45" s="237">
        <v>2214</v>
      </c>
      <c r="O45" s="241" t="s">
        <v>117</v>
      </c>
      <c r="P45" s="241" t="s">
        <v>118</v>
      </c>
      <c r="Q45" s="238" t="s">
        <v>61</v>
      </c>
      <c r="R45" s="238" t="s">
        <v>108</v>
      </c>
      <c r="S45" s="238" t="s">
        <v>119</v>
      </c>
      <c r="T45" s="238" t="s">
        <v>120</v>
      </c>
      <c r="U45" s="138" t="s">
        <v>180</v>
      </c>
      <c r="V45" s="138" t="s">
        <v>212</v>
      </c>
      <c r="W45" s="138" t="s">
        <v>123</v>
      </c>
      <c r="X45" s="138" t="s">
        <v>124</v>
      </c>
      <c r="Y45" s="239">
        <v>3000</v>
      </c>
      <c r="Z45" s="387" t="s">
        <v>126</v>
      </c>
      <c r="AA45" s="388" t="s">
        <v>213</v>
      </c>
      <c r="AB45" s="388" t="s">
        <v>126</v>
      </c>
      <c r="AC45" s="239"/>
      <c r="AD45" s="239"/>
      <c r="AE45" s="239"/>
      <c r="AF45" s="239"/>
      <c r="AG45" s="239"/>
      <c r="AH45" s="239"/>
      <c r="AI45" s="239"/>
      <c r="AJ45" s="239"/>
      <c r="AK45" s="239"/>
      <c r="AL45" s="240" t="s">
        <v>210</v>
      </c>
    </row>
    <row r="46" spans="1:38" ht="12.75" customHeight="1">
      <c r="A46" s="236"/>
      <c r="B46" s="237">
        <v>21121</v>
      </c>
      <c r="C46" s="237">
        <v>33</v>
      </c>
      <c r="D46" s="237">
        <v>0</v>
      </c>
      <c r="E46" s="238" t="s">
        <v>107</v>
      </c>
      <c r="F46" s="238" t="s">
        <v>108</v>
      </c>
      <c r="G46" s="238" t="s">
        <v>109</v>
      </c>
      <c r="H46" s="238" t="s">
        <v>110</v>
      </c>
      <c r="I46" s="238" t="s">
        <v>111</v>
      </c>
      <c r="J46" s="238" t="s">
        <v>112</v>
      </c>
      <c r="K46" s="238" t="s">
        <v>113</v>
      </c>
      <c r="L46" s="238" t="s">
        <v>114</v>
      </c>
      <c r="M46" s="237" t="s">
        <v>134</v>
      </c>
      <c r="N46" s="237">
        <v>2214</v>
      </c>
      <c r="O46" s="241" t="s">
        <v>117</v>
      </c>
      <c r="P46" s="241" t="s">
        <v>118</v>
      </c>
      <c r="Q46" s="238" t="s">
        <v>61</v>
      </c>
      <c r="R46" s="238" t="s">
        <v>108</v>
      </c>
      <c r="S46" s="238" t="s">
        <v>119</v>
      </c>
      <c r="T46" s="238" t="s">
        <v>120</v>
      </c>
      <c r="U46" s="138" t="s">
        <v>180</v>
      </c>
      <c r="V46" s="138" t="s">
        <v>214</v>
      </c>
      <c r="W46" s="138" t="s">
        <v>123</v>
      </c>
      <c r="X46" s="138" t="s">
        <v>124</v>
      </c>
      <c r="Y46" s="239">
        <v>2100</v>
      </c>
      <c r="Z46" s="387" t="s">
        <v>126</v>
      </c>
      <c r="AA46" s="388" t="s">
        <v>215</v>
      </c>
      <c r="AB46" s="388" t="s">
        <v>126</v>
      </c>
      <c r="AC46" s="239"/>
      <c r="AD46" s="239"/>
      <c r="AE46" s="239"/>
      <c r="AF46" s="239"/>
      <c r="AG46" s="239"/>
      <c r="AH46" s="239"/>
      <c r="AI46" s="239"/>
      <c r="AJ46" s="239"/>
      <c r="AK46" s="239"/>
      <c r="AL46" s="240" t="s">
        <v>210</v>
      </c>
    </row>
    <row r="47" spans="1:38" ht="12.75" customHeight="1">
      <c r="A47" s="236"/>
      <c r="B47" s="237">
        <v>21121</v>
      </c>
      <c r="C47" s="237">
        <v>33</v>
      </c>
      <c r="D47" s="237">
        <v>0</v>
      </c>
      <c r="E47" s="238" t="s">
        <v>107</v>
      </c>
      <c r="F47" s="238" t="s">
        <v>108</v>
      </c>
      <c r="G47" s="238" t="s">
        <v>109</v>
      </c>
      <c r="H47" s="238" t="s">
        <v>110</v>
      </c>
      <c r="I47" s="238" t="s">
        <v>111</v>
      </c>
      <c r="J47" s="238" t="s">
        <v>112</v>
      </c>
      <c r="K47" s="238" t="s">
        <v>113</v>
      </c>
      <c r="L47" s="238" t="s">
        <v>114</v>
      </c>
      <c r="M47" s="238" t="s">
        <v>115</v>
      </c>
      <c r="N47" s="237">
        <v>2216</v>
      </c>
      <c r="O47" s="241" t="s">
        <v>117</v>
      </c>
      <c r="P47" s="241" t="s">
        <v>118</v>
      </c>
      <c r="Q47" s="238" t="s">
        <v>61</v>
      </c>
      <c r="R47" s="238" t="s">
        <v>108</v>
      </c>
      <c r="S47" s="238" t="s">
        <v>119</v>
      </c>
      <c r="T47" s="238" t="s">
        <v>120</v>
      </c>
      <c r="U47" s="138" t="s">
        <v>216</v>
      </c>
      <c r="V47" s="138" t="s">
        <v>217</v>
      </c>
      <c r="W47" s="138" t="s">
        <v>123</v>
      </c>
      <c r="X47" s="138" t="s">
        <v>124</v>
      </c>
      <c r="Y47" s="239">
        <v>11000</v>
      </c>
      <c r="Z47" s="387" t="s">
        <v>177</v>
      </c>
      <c r="AA47" s="388" t="s">
        <v>213</v>
      </c>
      <c r="AB47" s="388" t="s">
        <v>213</v>
      </c>
      <c r="AC47" s="239"/>
      <c r="AD47" s="239"/>
      <c r="AE47" s="239"/>
      <c r="AF47" s="239"/>
      <c r="AG47" s="239"/>
      <c r="AH47" s="239"/>
      <c r="AI47" s="239"/>
      <c r="AJ47" s="239"/>
      <c r="AK47" s="239"/>
      <c r="AL47" s="240" t="s">
        <v>218</v>
      </c>
    </row>
    <row r="48" spans="1:38" ht="12.75" customHeight="1">
      <c r="A48" s="236"/>
      <c r="B48" s="237">
        <v>21121</v>
      </c>
      <c r="C48" s="237">
        <v>33</v>
      </c>
      <c r="D48" s="237">
        <v>0</v>
      </c>
      <c r="E48" s="238" t="s">
        <v>107</v>
      </c>
      <c r="F48" s="238" t="s">
        <v>108</v>
      </c>
      <c r="G48" s="238" t="s">
        <v>109</v>
      </c>
      <c r="H48" s="238" t="s">
        <v>110</v>
      </c>
      <c r="I48" s="238" t="s">
        <v>111</v>
      </c>
      <c r="J48" s="238" t="s">
        <v>112</v>
      </c>
      <c r="K48" s="238" t="s">
        <v>113</v>
      </c>
      <c r="L48" s="238" t="s">
        <v>114</v>
      </c>
      <c r="M48" s="237" t="s">
        <v>134</v>
      </c>
      <c r="N48" s="237">
        <v>2461</v>
      </c>
      <c r="O48" s="241" t="s">
        <v>117</v>
      </c>
      <c r="P48" s="241" t="s">
        <v>118</v>
      </c>
      <c r="Q48" s="238" t="s">
        <v>61</v>
      </c>
      <c r="R48" s="238" t="s">
        <v>108</v>
      </c>
      <c r="S48" s="238" t="s">
        <v>119</v>
      </c>
      <c r="T48" s="238" t="s">
        <v>120</v>
      </c>
      <c r="U48" s="138" t="s">
        <v>219</v>
      </c>
      <c r="V48" s="138" t="s">
        <v>220</v>
      </c>
      <c r="W48" s="138" t="s">
        <v>123</v>
      </c>
      <c r="X48" s="138" t="s">
        <v>124</v>
      </c>
      <c r="Y48" s="239">
        <v>5000</v>
      </c>
      <c r="Z48" s="387" t="s">
        <v>177</v>
      </c>
      <c r="AA48" s="388" t="s">
        <v>126</v>
      </c>
      <c r="AB48" s="388" t="s">
        <v>126</v>
      </c>
      <c r="AC48" s="239"/>
      <c r="AD48" s="239"/>
      <c r="AE48" s="239"/>
      <c r="AF48" s="239"/>
      <c r="AG48" s="239"/>
      <c r="AH48" s="239"/>
      <c r="AI48" s="239"/>
      <c r="AJ48" s="239"/>
      <c r="AK48" s="239"/>
      <c r="AL48" s="240" t="s">
        <v>221</v>
      </c>
    </row>
    <row r="49" spans="1:38" ht="12.75" customHeight="1">
      <c r="A49" s="236"/>
      <c r="B49" s="237">
        <v>21121</v>
      </c>
      <c r="C49" s="237">
        <v>33</v>
      </c>
      <c r="D49" s="237">
        <v>0</v>
      </c>
      <c r="E49" s="238" t="s">
        <v>107</v>
      </c>
      <c r="F49" s="238" t="s">
        <v>108</v>
      </c>
      <c r="G49" s="238" t="s">
        <v>109</v>
      </c>
      <c r="H49" s="238" t="s">
        <v>110</v>
      </c>
      <c r="I49" s="238" t="s">
        <v>111</v>
      </c>
      <c r="J49" s="238" t="s">
        <v>112</v>
      </c>
      <c r="K49" s="238" t="s">
        <v>113</v>
      </c>
      <c r="L49" s="238" t="s">
        <v>114</v>
      </c>
      <c r="M49" s="237" t="s">
        <v>134</v>
      </c>
      <c r="N49" s="237">
        <v>2481</v>
      </c>
      <c r="O49" s="241" t="s">
        <v>117</v>
      </c>
      <c r="P49" s="241" t="s">
        <v>118</v>
      </c>
      <c r="Q49" s="238" t="s">
        <v>61</v>
      </c>
      <c r="R49" s="238" t="s">
        <v>108</v>
      </c>
      <c r="S49" s="238" t="s">
        <v>119</v>
      </c>
      <c r="T49" s="238" t="s">
        <v>120</v>
      </c>
      <c r="U49" s="138" t="s">
        <v>222</v>
      </c>
      <c r="V49" s="138" t="s">
        <v>223</v>
      </c>
      <c r="W49" s="138" t="s">
        <v>123</v>
      </c>
      <c r="X49" s="138" t="s">
        <v>124</v>
      </c>
      <c r="Y49" s="239">
        <v>7000</v>
      </c>
      <c r="Z49" s="387" t="s">
        <v>224</v>
      </c>
      <c r="AA49" s="388" t="s">
        <v>126</v>
      </c>
      <c r="AB49" s="388" t="s">
        <v>126</v>
      </c>
      <c r="AC49" s="239"/>
      <c r="AD49" s="239"/>
      <c r="AE49" s="239"/>
      <c r="AF49" s="239"/>
      <c r="AG49" s="239"/>
      <c r="AH49" s="239"/>
      <c r="AI49" s="239"/>
      <c r="AJ49" s="239"/>
      <c r="AK49" s="239"/>
      <c r="AL49" s="240" t="s">
        <v>225</v>
      </c>
    </row>
    <row r="50" spans="1:38" ht="12.75" customHeight="1">
      <c r="A50" s="236"/>
      <c r="B50" s="237">
        <v>21121</v>
      </c>
      <c r="C50" s="237">
        <v>33</v>
      </c>
      <c r="D50" s="237">
        <v>0</v>
      </c>
      <c r="E50" s="238" t="s">
        <v>107</v>
      </c>
      <c r="F50" s="238" t="s">
        <v>108</v>
      </c>
      <c r="G50" s="238" t="s">
        <v>109</v>
      </c>
      <c r="H50" s="238" t="s">
        <v>110</v>
      </c>
      <c r="I50" s="238" t="s">
        <v>111</v>
      </c>
      <c r="J50" s="238" t="s">
        <v>112</v>
      </c>
      <c r="K50" s="238" t="s">
        <v>113</v>
      </c>
      <c r="L50" s="238" t="s">
        <v>114</v>
      </c>
      <c r="M50" s="237" t="s">
        <v>134</v>
      </c>
      <c r="N50" s="237">
        <v>2491</v>
      </c>
      <c r="O50" s="241" t="s">
        <v>117</v>
      </c>
      <c r="P50" s="241" t="s">
        <v>118</v>
      </c>
      <c r="Q50" s="238" t="s">
        <v>61</v>
      </c>
      <c r="R50" s="238" t="s">
        <v>108</v>
      </c>
      <c r="S50" s="238" t="s">
        <v>119</v>
      </c>
      <c r="T50" s="238" t="s">
        <v>120</v>
      </c>
      <c r="U50" s="138" t="s">
        <v>226</v>
      </c>
      <c r="V50" s="138" t="s">
        <v>227</v>
      </c>
      <c r="W50" s="138" t="s">
        <v>123</v>
      </c>
      <c r="X50" s="138" t="s">
        <v>124</v>
      </c>
      <c r="Y50" s="239">
        <v>5000</v>
      </c>
      <c r="Z50" s="387" t="s">
        <v>177</v>
      </c>
      <c r="AA50" s="388" t="s">
        <v>126</v>
      </c>
      <c r="AB50" s="388" t="s">
        <v>126</v>
      </c>
      <c r="AC50" s="239"/>
      <c r="AD50" s="239"/>
      <c r="AE50" s="239"/>
      <c r="AF50" s="239"/>
      <c r="AG50" s="239"/>
      <c r="AH50" s="239"/>
      <c r="AI50" s="239"/>
      <c r="AJ50" s="239"/>
      <c r="AK50" s="239"/>
      <c r="AL50" s="240" t="s">
        <v>228</v>
      </c>
    </row>
    <row r="51" spans="1:38" ht="12.75" customHeight="1">
      <c r="A51" s="236"/>
      <c r="B51" s="237">
        <v>21121</v>
      </c>
      <c r="C51" s="237">
        <v>33</v>
      </c>
      <c r="D51" s="237">
        <v>0</v>
      </c>
      <c r="E51" s="238" t="s">
        <v>107</v>
      </c>
      <c r="F51" s="238" t="s">
        <v>108</v>
      </c>
      <c r="G51" s="238" t="s">
        <v>109</v>
      </c>
      <c r="H51" s="238" t="s">
        <v>110</v>
      </c>
      <c r="I51" s="238" t="s">
        <v>111</v>
      </c>
      <c r="J51" s="238" t="s">
        <v>112</v>
      </c>
      <c r="K51" s="238" t="s">
        <v>113</v>
      </c>
      <c r="L51" s="238" t="s">
        <v>114</v>
      </c>
      <c r="M51" s="237" t="s">
        <v>134</v>
      </c>
      <c r="N51" s="237">
        <v>2531</v>
      </c>
      <c r="O51" s="241" t="s">
        <v>117</v>
      </c>
      <c r="P51" s="241" t="s">
        <v>118</v>
      </c>
      <c r="Q51" s="238" t="s">
        <v>61</v>
      </c>
      <c r="R51" s="238" t="s">
        <v>108</v>
      </c>
      <c r="S51" s="238" t="s">
        <v>119</v>
      </c>
      <c r="T51" s="238" t="s">
        <v>120</v>
      </c>
      <c r="U51" s="138" t="s">
        <v>229</v>
      </c>
      <c r="V51" s="138" t="s">
        <v>230</v>
      </c>
      <c r="W51" s="138" t="s">
        <v>123</v>
      </c>
      <c r="X51" s="138" t="s">
        <v>124</v>
      </c>
      <c r="Y51" s="239">
        <v>1500</v>
      </c>
      <c r="Z51" s="387" t="s">
        <v>154</v>
      </c>
      <c r="AA51" s="388" t="s">
        <v>126</v>
      </c>
      <c r="AB51" s="388" t="s">
        <v>126</v>
      </c>
      <c r="AC51" s="239"/>
      <c r="AD51" s="239"/>
      <c r="AE51" s="239"/>
      <c r="AF51" s="239"/>
      <c r="AG51" s="239"/>
      <c r="AH51" s="239"/>
      <c r="AI51" s="239"/>
      <c r="AJ51" s="239"/>
      <c r="AK51" s="239"/>
      <c r="AL51" s="240" t="s">
        <v>231</v>
      </c>
    </row>
    <row r="52" spans="1:38" ht="12.75" customHeight="1">
      <c r="A52" s="236"/>
      <c r="B52" s="237">
        <v>21121</v>
      </c>
      <c r="C52" s="237">
        <v>33</v>
      </c>
      <c r="D52" s="237">
        <v>0</v>
      </c>
      <c r="E52" s="238" t="s">
        <v>107</v>
      </c>
      <c r="F52" s="238" t="s">
        <v>108</v>
      </c>
      <c r="G52" s="238" t="s">
        <v>109</v>
      </c>
      <c r="H52" s="238" t="s">
        <v>110</v>
      </c>
      <c r="I52" s="238" t="s">
        <v>111</v>
      </c>
      <c r="J52" s="238" t="s">
        <v>112</v>
      </c>
      <c r="K52" s="238" t="s">
        <v>113</v>
      </c>
      <c r="L52" s="238" t="s">
        <v>114</v>
      </c>
      <c r="M52" s="237" t="s">
        <v>134</v>
      </c>
      <c r="N52" s="237">
        <v>2541</v>
      </c>
      <c r="O52" s="241" t="s">
        <v>117</v>
      </c>
      <c r="P52" s="241" t="s">
        <v>118</v>
      </c>
      <c r="Q52" s="238" t="s">
        <v>61</v>
      </c>
      <c r="R52" s="238" t="s">
        <v>108</v>
      </c>
      <c r="S52" s="238" t="s">
        <v>119</v>
      </c>
      <c r="T52" s="238" t="s">
        <v>120</v>
      </c>
      <c r="U52" s="138" t="s">
        <v>232</v>
      </c>
      <c r="V52" s="138" t="s">
        <v>233</v>
      </c>
      <c r="W52" s="138" t="s">
        <v>123</v>
      </c>
      <c r="X52" s="138" t="s">
        <v>124</v>
      </c>
      <c r="Y52" s="239">
        <v>1500</v>
      </c>
      <c r="Z52" s="387" t="s">
        <v>154</v>
      </c>
      <c r="AA52" s="388" t="s">
        <v>126</v>
      </c>
      <c r="AB52" s="388" t="s">
        <v>126</v>
      </c>
      <c r="AC52" s="239"/>
      <c r="AD52" s="239"/>
      <c r="AE52" s="239"/>
      <c r="AF52" s="239"/>
      <c r="AG52" s="239"/>
      <c r="AH52" s="239"/>
      <c r="AI52" s="239"/>
      <c r="AJ52" s="239"/>
      <c r="AK52" s="239"/>
      <c r="AL52" s="240" t="s">
        <v>234</v>
      </c>
    </row>
    <row r="53" spans="1:38" ht="12.75" customHeight="1">
      <c r="A53" s="236"/>
      <c r="B53" s="237">
        <v>21121</v>
      </c>
      <c r="C53" s="237">
        <v>33</v>
      </c>
      <c r="D53" s="237">
        <v>0</v>
      </c>
      <c r="E53" s="238" t="s">
        <v>107</v>
      </c>
      <c r="F53" s="238" t="s">
        <v>108</v>
      </c>
      <c r="G53" s="238" t="s">
        <v>109</v>
      </c>
      <c r="H53" s="238" t="s">
        <v>110</v>
      </c>
      <c r="I53" s="238" t="s">
        <v>111</v>
      </c>
      <c r="J53" s="238" t="s">
        <v>112</v>
      </c>
      <c r="K53" s="238" t="s">
        <v>113</v>
      </c>
      <c r="L53" s="238" t="s">
        <v>114</v>
      </c>
      <c r="M53" s="237" t="s">
        <v>134</v>
      </c>
      <c r="N53" s="237">
        <v>2612</v>
      </c>
      <c r="O53" s="241" t="s">
        <v>117</v>
      </c>
      <c r="P53" s="241" t="s">
        <v>118</v>
      </c>
      <c r="Q53" s="238" t="s">
        <v>61</v>
      </c>
      <c r="R53" s="238" t="s">
        <v>108</v>
      </c>
      <c r="S53" s="238" t="s">
        <v>119</v>
      </c>
      <c r="T53" s="238" t="s">
        <v>120</v>
      </c>
      <c r="U53" s="138" t="s">
        <v>235</v>
      </c>
      <c r="V53" s="138" t="s">
        <v>236</v>
      </c>
      <c r="W53" s="138" t="s">
        <v>123</v>
      </c>
      <c r="X53" s="138" t="s">
        <v>124</v>
      </c>
      <c r="Y53" s="239">
        <v>50000</v>
      </c>
      <c r="Z53" s="387" t="s">
        <v>237</v>
      </c>
      <c r="AA53" s="388" t="s">
        <v>237</v>
      </c>
      <c r="AB53" s="388" t="s">
        <v>238</v>
      </c>
      <c r="AC53" s="239"/>
      <c r="AD53" s="239"/>
      <c r="AE53" s="239"/>
      <c r="AF53" s="239"/>
      <c r="AG53" s="239"/>
      <c r="AH53" s="239"/>
      <c r="AI53" s="239"/>
      <c r="AJ53" s="239"/>
      <c r="AK53" s="239"/>
      <c r="AL53" s="240" t="s">
        <v>239</v>
      </c>
    </row>
    <row r="54" spans="1:38" ht="12.75" customHeight="1">
      <c r="A54" s="236"/>
      <c r="B54" s="237">
        <v>21121</v>
      </c>
      <c r="C54" s="237">
        <v>33</v>
      </c>
      <c r="D54" s="237">
        <v>0</v>
      </c>
      <c r="E54" s="238" t="s">
        <v>107</v>
      </c>
      <c r="F54" s="238" t="s">
        <v>108</v>
      </c>
      <c r="G54" s="238" t="s">
        <v>109</v>
      </c>
      <c r="H54" s="238" t="s">
        <v>110</v>
      </c>
      <c r="I54" s="238" t="s">
        <v>111</v>
      </c>
      <c r="J54" s="238" t="s">
        <v>112</v>
      </c>
      <c r="K54" s="238" t="s">
        <v>113</v>
      </c>
      <c r="L54" s="238" t="s">
        <v>114</v>
      </c>
      <c r="M54" s="237" t="s">
        <v>134</v>
      </c>
      <c r="N54" s="237">
        <v>2921</v>
      </c>
      <c r="O54" s="241" t="s">
        <v>117</v>
      </c>
      <c r="P54" s="241" t="s">
        <v>118</v>
      </c>
      <c r="Q54" s="238" t="s">
        <v>61</v>
      </c>
      <c r="R54" s="238" t="s">
        <v>108</v>
      </c>
      <c r="S54" s="238" t="s">
        <v>119</v>
      </c>
      <c r="T54" s="238" t="s">
        <v>120</v>
      </c>
      <c r="U54" s="138" t="s">
        <v>240</v>
      </c>
      <c r="V54" s="138" t="s">
        <v>241</v>
      </c>
      <c r="W54" s="138" t="s">
        <v>123</v>
      </c>
      <c r="X54" s="138" t="s">
        <v>124</v>
      </c>
      <c r="Y54" s="239">
        <v>3000</v>
      </c>
      <c r="Z54" s="387" t="s">
        <v>213</v>
      </c>
      <c r="AA54" s="388" t="s">
        <v>126</v>
      </c>
      <c r="AB54" s="388" t="s">
        <v>126</v>
      </c>
      <c r="AC54" s="239"/>
      <c r="AD54" s="239"/>
      <c r="AE54" s="239"/>
      <c r="AF54" s="239"/>
      <c r="AG54" s="239"/>
      <c r="AH54" s="239"/>
      <c r="AI54" s="239"/>
      <c r="AJ54" s="239"/>
      <c r="AK54" s="239"/>
      <c r="AL54" s="240" t="s">
        <v>242</v>
      </c>
    </row>
    <row r="55" spans="1:38" ht="12.75" customHeight="1">
      <c r="A55" s="236"/>
      <c r="B55" s="237">
        <v>21121</v>
      </c>
      <c r="C55" s="237">
        <v>33</v>
      </c>
      <c r="D55" s="237">
        <v>0</v>
      </c>
      <c r="E55" s="238" t="s">
        <v>107</v>
      </c>
      <c r="F55" s="238" t="s">
        <v>108</v>
      </c>
      <c r="G55" s="238" t="s">
        <v>109</v>
      </c>
      <c r="H55" s="238" t="s">
        <v>110</v>
      </c>
      <c r="I55" s="238" t="s">
        <v>111</v>
      </c>
      <c r="J55" s="238" t="s">
        <v>112</v>
      </c>
      <c r="K55" s="238" t="s">
        <v>113</v>
      </c>
      <c r="L55" s="238" t="s">
        <v>114</v>
      </c>
      <c r="M55" s="237" t="s">
        <v>134</v>
      </c>
      <c r="N55" s="237">
        <v>2931</v>
      </c>
      <c r="O55" s="241" t="s">
        <v>117</v>
      </c>
      <c r="P55" s="241" t="s">
        <v>118</v>
      </c>
      <c r="Q55" s="238" t="s">
        <v>61</v>
      </c>
      <c r="R55" s="238" t="s">
        <v>108</v>
      </c>
      <c r="S55" s="238" t="s">
        <v>119</v>
      </c>
      <c r="T55" s="238" t="s">
        <v>120</v>
      </c>
      <c r="U55" s="138" t="s">
        <v>243</v>
      </c>
      <c r="V55" s="138" t="s">
        <v>244</v>
      </c>
      <c r="W55" s="138" t="s">
        <v>123</v>
      </c>
      <c r="X55" s="138" t="s">
        <v>124</v>
      </c>
      <c r="Y55" s="239">
        <v>3000</v>
      </c>
      <c r="Z55" s="387" t="s">
        <v>213</v>
      </c>
      <c r="AA55" s="388" t="s">
        <v>126</v>
      </c>
      <c r="AB55" s="388" t="s">
        <v>126</v>
      </c>
      <c r="AC55" s="239"/>
      <c r="AD55" s="239"/>
      <c r="AE55" s="239"/>
      <c r="AF55" s="239"/>
      <c r="AG55" s="239"/>
      <c r="AH55" s="239"/>
      <c r="AI55" s="239"/>
      <c r="AJ55" s="239"/>
      <c r="AK55" s="239"/>
      <c r="AL55" s="240" t="s">
        <v>245</v>
      </c>
    </row>
    <row r="56" spans="1:38" ht="12.75" customHeight="1">
      <c r="A56" s="242"/>
      <c r="B56" s="237">
        <v>21121</v>
      </c>
      <c r="C56" s="237">
        <v>33</v>
      </c>
      <c r="D56" s="237">
        <v>0</v>
      </c>
      <c r="E56" s="238" t="s">
        <v>107</v>
      </c>
      <c r="F56" s="238" t="s">
        <v>108</v>
      </c>
      <c r="G56" s="238" t="s">
        <v>109</v>
      </c>
      <c r="H56" s="238" t="s">
        <v>110</v>
      </c>
      <c r="I56" s="238" t="s">
        <v>111</v>
      </c>
      <c r="J56" s="238" t="s">
        <v>112</v>
      </c>
      <c r="K56" s="238" t="s">
        <v>113</v>
      </c>
      <c r="L56" s="238" t="s">
        <v>114</v>
      </c>
      <c r="M56" s="237" t="s">
        <v>152</v>
      </c>
      <c r="N56" s="237">
        <v>2941</v>
      </c>
      <c r="O56" s="241" t="s">
        <v>117</v>
      </c>
      <c r="P56" s="241" t="s">
        <v>118</v>
      </c>
      <c r="Q56" s="238" t="s">
        <v>61</v>
      </c>
      <c r="R56" s="238" t="s">
        <v>108</v>
      </c>
      <c r="S56" s="238" t="s">
        <v>119</v>
      </c>
      <c r="T56" s="238" t="s">
        <v>120</v>
      </c>
      <c r="U56" s="138" t="s">
        <v>246</v>
      </c>
      <c r="V56" s="138" t="s">
        <v>247</v>
      </c>
      <c r="W56" s="138" t="s">
        <v>123</v>
      </c>
      <c r="X56" s="138" t="s">
        <v>124</v>
      </c>
      <c r="Y56" s="239">
        <v>3000</v>
      </c>
      <c r="Z56" s="387" t="s">
        <v>213</v>
      </c>
      <c r="AA56" s="388" t="s">
        <v>126</v>
      </c>
      <c r="AB56" s="388" t="s">
        <v>126</v>
      </c>
      <c r="AC56" s="239"/>
      <c r="AD56" s="239"/>
      <c r="AE56" s="239"/>
      <c r="AF56" s="239"/>
      <c r="AG56" s="239"/>
      <c r="AH56" s="239"/>
      <c r="AI56" s="239"/>
      <c r="AJ56" s="239"/>
      <c r="AK56" s="239"/>
      <c r="AL56" s="240" t="s">
        <v>248</v>
      </c>
    </row>
    <row r="57" spans="1:38" ht="12.75" customHeight="1">
      <c r="A57" s="236"/>
      <c r="B57" s="237">
        <v>21121</v>
      </c>
      <c r="C57" s="237">
        <v>33</v>
      </c>
      <c r="D57" s="237">
        <v>0</v>
      </c>
      <c r="E57" s="238" t="s">
        <v>107</v>
      </c>
      <c r="F57" s="238" t="s">
        <v>108</v>
      </c>
      <c r="G57" s="238" t="s">
        <v>109</v>
      </c>
      <c r="H57" s="238" t="s">
        <v>110</v>
      </c>
      <c r="I57" s="238" t="s">
        <v>111</v>
      </c>
      <c r="J57" s="238" t="s">
        <v>112</v>
      </c>
      <c r="K57" s="238" t="s">
        <v>113</v>
      </c>
      <c r="L57" s="238" t="s">
        <v>114</v>
      </c>
      <c r="M57" s="237" t="s">
        <v>134</v>
      </c>
      <c r="N57" s="237">
        <v>2961</v>
      </c>
      <c r="O57" s="241" t="s">
        <v>117</v>
      </c>
      <c r="P57" s="241" t="s">
        <v>118</v>
      </c>
      <c r="Q57" s="238" t="s">
        <v>61</v>
      </c>
      <c r="R57" s="238" t="s">
        <v>108</v>
      </c>
      <c r="S57" s="238" t="s">
        <v>119</v>
      </c>
      <c r="T57" s="238" t="s">
        <v>120</v>
      </c>
      <c r="U57" s="138" t="s">
        <v>249</v>
      </c>
      <c r="V57" s="138" t="s">
        <v>250</v>
      </c>
      <c r="W57" s="138" t="s">
        <v>123</v>
      </c>
      <c r="X57" s="138" t="s">
        <v>124</v>
      </c>
      <c r="Y57" s="239">
        <v>9000</v>
      </c>
      <c r="Z57" s="387" t="s">
        <v>251</v>
      </c>
      <c r="AA57" s="388" t="s">
        <v>126</v>
      </c>
      <c r="AB57" s="388" t="s">
        <v>126</v>
      </c>
      <c r="AC57" s="239"/>
      <c r="AD57" s="239"/>
      <c r="AE57" s="239"/>
      <c r="AF57" s="239"/>
      <c r="AG57" s="239"/>
      <c r="AH57" s="239"/>
      <c r="AI57" s="239"/>
      <c r="AJ57" s="239"/>
      <c r="AK57" s="239"/>
      <c r="AL57" s="240" t="s">
        <v>252</v>
      </c>
    </row>
    <row r="58" spans="1:38" ht="15" customHeight="1">
      <c r="B58" s="445" t="s">
        <v>253</v>
      </c>
      <c r="C58" s="441"/>
      <c r="D58" s="441"/>
      <c r="E58" s="441"/>
      <c r="F58" s="441"/>
      <c r="G58" s="441"/>
      <c r="H58" s="441"/>
      <c r="I58" s="441"/>
      <c r="J58" s="441"/>
      <c r="K58" s="441"/>
      <c r="L58" s="441"/>
      <c r="M58" s="441"/>
      <c r="N58" s="441"/>
      <c r="O58" s="441"/>
      <c r="P58" s="441"/>
      <c r="Q58" s="441"/>
      <c r="R58" s="441"/>
      <c r="S58" s="441"/>
      <c r="T58" s="441"/>
      <c r="U58" s="442"/>
      <c r="V58" s="243"/>
      <c r="W58" s="243"/>
      <c r="X58" s="243"/>
      <c r="Y58" s="244">
        <f t="shared" ref="Y58:AK58" si="0">SUM(Y11:Y57)</f>
        <v>267300</v>
      </c>
      <c r="Z58" s="393" t="s">
        <v>254</v>
      </c>
      <c r="AA58" s="394" t="s">
        <v>255</v>
      </c>
      <c r="AB58" s="394" t="s">
        <v>256</v>
      </c>
      <c r="AC58" s="244">
        <f t="shared" si="0"/>
        <v>0</v>
      </c>
      <c r="AD58" s="244">
        <f t="shared" si="0"/>
        <v>0</v>
      </c>
      <c r="AE58" s="244">
        <f t="shared" si="0"/>
        <v>0</v>
      </c>
      <c r="AF58" s="244">
        <f t="shared" si="0"/>
        <v>0</v>
      </c>
      <c r="AG58" s="244">
        <f t="shared" si="0"/>
        <v>0</v>
      </c>
      <c r="AH58" s="244">
        <f t="shared" si="0"/>
        <v>0</v>
      </c>
      <c r="AI58" s="244">
        <f t="shared" si="0"/>
        <v>0</v>
      </c>
      <c r="AJ58" s="244">
        <f t="shared" si="0"/>
        <v>0</v>
      </c>
      <c r="AK58" s="244">
        <f t="shared" si="0"/>
        <v>0</v>
      </c>
      <c r="AL58" s="245"/>
    </row>
    <row r="59" spans="1:38" ht="12.75" customHeight="1">
      <c r="A59" s="236"/>
      <c r="B59" s="237">
        <v>21121</v>
      </c>
      <c r="C59" s="237">
        <v>33</v>
      </c>
      <c r="D59" s="237">
        <v>0</v>
      </c>
      <c r="E59" s="238" t="s">
        <v>107</v>
      </c>
      <c r="F59" s="238" t="s">
        <v>108</v>
      </c>
      <c r="G59" s="238" t="s">
        <v>109</v>
      </c>
      <c r="H59" s="238" t="s">
        <v>110</v>
      </c>
      <c r="I59" s="238" t="s">
        <v>111</v>
      </c>
      <c r="J59" s="238" t="s">
        <v>112</v>
      </c>
      <c r="K59" s="238" t="s">
        <v>113</v>
      </c>
      <c r="L59" s="238" t="s">
        <v>114</v>
      </c>
      <c r="M59" s="237" t="s">
        <v>134</v>
      </c>
      <c r="N59" s="237">
        <v>3111</v>
      </c>
      <c r="O59" s="237" t="s">
        <v>117</v>
      </c>
      <c r="P59" s="237" t="s">
        <v>118</v>
      </c>
      <c r="Q59" s="237" t="s">
        <v>61</v>
      </c>
      <c r="R59" s="237" t="s">
        <v>108</v>
      </c>
      <c r="S59" s="237" t="s">
        <v>119</v>
      </c>
      <c r="T59" s="246" t="s">
        <v>120</v>
      </c>
      <c r="U59" s="138" t="s">
        <v>257</v>
      </c>
      <c r="V59" s="138" t="s">
        <v>258</v>
      </c>
      <c r="W59" s="138" t="s">
        <v>259</v>
      </c>
      <c r="X59" s="138" t="s">
        <v>124</v>
      </c>
      <c r="Y59" s="239">
        <v>160000</v>
      </c>
      <c r="Z59" s="395" t="s">
        <v>260</v>
      </c>
      <c r="AA59" s="396" t="s">
        <v>260</v>
      </c>
      <c r="AB59" s="396" t="s">
        <v>261</v>
      </c>
      <c r="AC59" s="239"/>
      <c r="AD59" s="239"/>
      <c r="AE59" s="239"/>
      <c r="AF59" s="239"/>
      <c r="AG59" s="239"/>
      <c r="AH59" s="239"/>
      <c r="AI59" s="239"/>
      <c r="AJ59" s="239"/>
      <c r="AK59" s="239"/>
      <c r="AL59" s="240" t="s">
        <v>262</v>
      </c>
    </row>
    <row r="60" spans="1:38" ht="12.75" customHeight="1">
      <c r="A60" s="247"/>
      <c r="B60" s="237">
        <v>21121</v>
      </c>
      <c r="C60" s="237">
        <v>33</v>
      </c>
      <c r="D60" s="237">
        <v>0</v>
      </c>
      <c r="E60" s="238" t="s">
        <v>107</v>
      </c>
      <c r="F60" s="238" t="s">
        <v>108</v>
      </c>
      <c r="G60" s="238" t="s">
        <v>109</v>
      </c>
      <c r="H60" s="238" t="s">
        <v>110</v>
      </c>
      <c r="I60" s="238" t="s">
        <v>111</v>
      </c>
      <c r="J60" s="238" t="s">
        <v>112</v>
      </c>
      <c r="K60" s="238" t="s">
        <v>113</v>
      </c>
      <c r="L60" s="238" t="s">
        <v>114</v>
      </c>
      <c r="M60" s="237" t="s">
        <v>134</v>
      </c>
      <c r="N60" s="237">
        <v>3131</v>
      </c>
      <c r="O60" s="237" t="s">
        <v>117</v>
      </c>
      <c r="P60" s="237" t="s">
        <v>118</v>
      </c>
      <c r="Q60" s="237" t="s">
        <v>61</v>
      </c>
      <c r="R60" s="237" t="s">
        <v>108</v>
      </c>
      <c r="S60" s="237" t="s">
        <v>119</v>
      </c>
      <c r="T60" s="246" t="s">
        <v>120</v>
      </c>
      <c r="U60" s="138" t="s">
        <v>263</v>
      </c>
      <c r="V60" s="138" t="s">
        <v>264</v>
      </c>
      <c r="W60" s="138" t="s">
        <v>259</v>
      </c>
      <c r="X60" s="138" t="s">
        <v>124</v>
      </c>
      <c r="Y60" s="239">
        <v>24000</v>
      </c>
      <c r="Z60" s="397" t="s">
        <v>126</v>
      </c>
      <c r="AA60" s="398" t="s">
        <v>265</v>
      </c>
      <c r="AB60" s="398" t="s">
        <v>126</v>
      </c>
      <c r="AC60" s="239"/>
      <c r="AD60" s="239"/>
      <c r="AE60" s="239"/>
      <c r="AF60" s="239"/>
      <c r="AG60" s="239"/>
      <c r="AH60" s="239"/>
      <c r="AI60" s="239"/>
      <c r="AJ60" s="239"/>
      <c r="AK60" s="239"/>
      <c r="AL60" s="240" t="s">
        <v>266</v>
      </c>
    </row>
    <row r="61" spans="1:38" ht="12.75" customHeight="1">
      <c r="A61" s="247"/>
      <c r="B61" s="237">
        <v>21121</v>
      </c>
      <c r="C61" s="237">
        <v>33</v>
      </c>
      <c r="D61" s="237">
        <v>0</v>
      </c>
      <c r="E61" s="238" t="s">
        <v>107</v>
      </c>
      <c r="F61" s="238" t="s">
        <v>108</v>
      </c>
      <c r="G61" s="238" t="s">
        <v>109</v>
      </c>
      <c r="H61" s="238" t="s">
        <v>110</v>
      </c>
      <c r="I61" s="238" t="s">
        <v>111</v>
      </c>
      <c r="J61" s="238" t="s">
        <v>112</v>
      </c>
      <c r="K61" s="238" t="s">
        <v>113</v>
      </c>
      <c r="L61" s="238" t="s">
        <v>114</v>
      </c>
      <c r="M61" s="237" t="s">
        <v>152</v>
      </c>
      <c r="N61" s="237">
        <v>3141</v>
      </c>
      <c r="O61" s="237" t="s">
        <v>117</v>
      </c>
      <c r="P61" s="237" t="s">
        <v>118</v>
      </c>
      <c r="Q61" s="237" t="s">
        <v>61</v>
      </c>
      <c r="R61" s="237" t="s">
        <v>108</v>
      </c>
      <c r="S61" s="237" t="s">
        <v>119</v>
      </c>
      <c r="T61" s="246" t="s">
        <v>120</v>
      </c>
      <c r="U61" s="138" t="s">
        <v>267</v>
      </c>
      <c r="V61" s="138" t="s">
        <v>268</v>
      </c>
      <c r="W61" s="138" t="s">
        <v>269</v>
      </c>
      <c r="X61" s="138" t="s">
        <v>270</v>
      </c>
      <c r="Y61" s="239">
        <v>19100</v>
      </c>
      <c r="Z61" s="397" t="s">
        <v>271</v>
      </c>
      <c r="AA61" s="398" t="s">
        <v>126</v>
      </c>
      <c r="AB61" s="398" t="s">
        <v>126</v>
      </c>
      <c r="AC61" s="239"/>
      <c r="AD61" s="239"/>
      <c r="AE61" s="239"/>
      <c r="AF61" s="239"/>
      <c r="AG61" s="239"/>
      <c r="AH61" s="239"/>
      <c r="AI61" s="239"/>
      <c r="AJ61" s="239"/>
      <c r="AK61" s="239"/>
      <c r="AL61" s="240" t="s">
        <v>272</v>
      </c>
    </row>
    <row r="62" spans="1:38" ht="12.75" customHeight="1">
      <c r="A62" s="247"/>
      <c r="B62" s="237">
        <v>21121</v>
      </c>
      <c r="C62" s="237">
        <v>33</v>
      </c>
      <c r="D62" s="237">
        <v>0</v>
      </c>
      <c r="E62" s="238" t="s">
        <v>107</v>
      </c>
      <c r="F62" s="238" t="s">
        <v>108</v>
      </c>
      <c r="G62" s="238" t="s">
        <v>109</v>
      </c>
      <c r="H62" s="238" t="s">
        <v>110</v>
      </c>
      <c r="I62" s="238" t="s">
        <v>111</v>
      </c>
      <c r="J62" s="238" t="s">
        <v>112</v>
      </c>
      <c r="K62" s="238" t="s">
        <v>113</v>
      </c>
      <c r="L62" s="238" t="s">
        <v>114</v>
      </c>
      <c r="M62" s="237" t="s">
        <v>152</v>
      </c>
      <c r="N62" s="237">
        <v>3141</v>
      </c>
      <c r="O62" s="237" t="s">
        <v>117</v>
      </c>
      <c r="P62" s="237" t="s">
        <v>118</v>
      </c>
      <c r="Q62" s="237" t="s">
        <v>61</v>
      </c>
      <c r="R62" s="237" t="s">
        <v>108</v>
      </c>
      <c r="S62" s="237" t="s">
        <v>119</v>
      </c>
      <c r="T62" s="246" t="s">
        <v>120</v>
      </c>
      <c r="U62" s="138" t="s">
        <v>267</v>
      </c>
      <c r="V62" s="138" t="s">
        <v>273</v>
      </c>
      <c r="W62" s="138" t="s">
        <v>269</v>
      </c>
      <c r="X62" s="138" t="s">
        <v>270</v>
      </c>
      <c r="Y62" s="239">
        <v>113000</v>
      </c>
      <c r="Z62" s="397" t="s">
        <v>274</v>
      </c>
      <c r="AA62" s="398" t="s">
        <v>275</v>
      </c>
      <c r="AB62" s="398" t="s">
        <v>275</v>
      </c>
      <c r="AC62" s="239"/>
      <c r="AD62" s="239"/>
      <c r="AE62" s="239"/>
      <c r="AF62" s="239"/>
      <c r="AG62" s="239"/>
      <c r="AH62" s="239"/>
      <c r="AI62" s="239"/>
      <c r="AJ62" s="239"/>
      <c r="AK62" s="239"/>
      <c r="AL62" s="240" t="s">
        <v>272</v>
      </c>
    </row>
    <row r="63" spans="1:38" ht="12.75" customHeight="1">
      <c r="A63" s="247"/>
      <c r="B63" s="237">
        <v>21121</v>
      </c>
      <c r="C63" s="237">
        <v>33</v>
      </c>
      <c r="D63" s="237">
        <v>0</v>
      </c>
      <c r="E63" s="238" t="s">
        <v>107</v>
      </c>
      <c r="F63" s="238" t="s">
        <v>108</v>
      </c>
      <c r="G63" s="238" t="s">
        <v>109</v>
      </c>
      <c r="H63" s="238" t="s">
        <v>110</v>
      </c>
      <c r="I63" s="238" t="s">
        <v>111</v>
      </c>
      <c r="J63" s="238" t="s">
        <v>112</v>
      </c>
      <c r="K63" s="238" t="s">
        <v>113</v>
      </c>
      <c r="L63" s="238" t="s">
        <v>114</v>
      </c>
      <c r="M63" s="237" t="s">
        <v>152</v>
      </c>
      <c r="N63" s="237">
        <v>3171</v>
      </c>
      <c r="O63" s="237" t="s">
        <v>117</v>
      </c>
      <c r="P63" s="237" t="s">
        <v>118</v>
      </c>
      <c r="Q63" s="237" t="s">
        <v>61</v>
      </c>
      <c r="R63" s="237" t="s">
        <v>108</v>
      </c>
      <c r="S63" s="237" t="s">
        <v>119</v>
      </c>
      <c r="T63" s="246" t="s">
        <v>120</v>
      </c>
      <c r="U63" s="138" t="s">
        <v>276</v>
      </c>
      <c r="V63" s="138" t="s">
        <v>277</v>
      </c>
      <c r="W63" s="138" t="s">
        <v>259</v>
      </c>
      <c r="X63" s="138" t="s">
        <v>124</v>
      </c>
      <c r="Y63" s="239">
        <v>48600</v>
      </c>
      <c r="Z63" s="397" t="s">
        <v>278</v>
      </c>
      <c r="AA63" s="398" t="s">
        <v>278</v>
      </c>
      <c r="AB63" s="398" t="s">
        <v>278</v>
      </c>
      <c r="AC63" s="239"/>
      <c r="AD63" s="239"/>
      <c r="AE63" s="239"/>
      <c r="AF63" s="239"/>
      <c r="AG63" s="239"/>
      <c r="AH63" s="239"/>
      <c r="AI63" s="239"/>
      <c r="AJ63" s="239"/>
      <c r="AK63" s="239"/>
      <c r="AL63" s="240" t="s">
        <v>279</v>
      </c>
    </row>
    <row r="64" spans="1:38" ht="12.75" customHeight="1">
      <c r="A64" s="247"/>
      <c r="B64" s="237">
        <v>21121</v>
      </c>
      <c r="C64" s="237">
        <v>33</v>
      </c>
      <c r="D64" s="237">
        <v>0</v>
      </c>
      <c r="E64" s="238" t="s">
        <v>107</v>
      </c>
      <c r="F64" s="238" t="s">
        <v>108</v>
      </c>
      <c r="G64" s="238" t="s">
        <v>109</v>
      </c>
      <c r="H64" s="238" t="s">
        <v>110</v>
      </c>
      <c r="I64" s="238" t="s">
        <v>111</v>
      </c>
      <c r="J64" s="238" t="s">
        <v>112</v>
      </c>
      <c r="K64" s="238" t="s">
        <v>113</v>
      </c>
      <c r="L64" s="238" t="s">
        <v>114</v>
      </c>
      <c r="M64" s="238" t="s">
        <v>115</v>
      </c>
      <c r="N64" s="237">
        <v>3181</v>
      </c>
      <c r="O64" s="237" t="s">
        <v>117</v>
      </c>
      <c r="P64" s="237" t="s">
        <v>118</v>
      </c>
      <c r="Q64" s="237" t="s">
        <v>61</v>
      </c>
      <c r="R64" s="237" t="s">
        <v>108</v>
      </c>
      <c r="S64" s="237" t="s">
        <v>119</v>
      </c>
      <c r="T64" s="246" t="s">
        <v>120</v>
      </c>
      <c r="U64" s="138" t="s">
        <v>280</v>
      </c>
      <c r="V64" s="138" t="s">
        <v>281</v>
      </c>
      <c r="W64" s="138" t="s">
        <v>282</v>
      </c>
      <c r="X64" s="138" t="s">
        <v>124</v>
      </c>
      <c r="Y64" s="239">
        <v>915</v>
      </c>
      <c r="Z64" s="397" t="s">
        <v>126</v>
      </c>
      <c r="AA64" s="398" t="s">
        <v>283</v>
      </c>
      <c r="AB64" s="398" t="s">
        <v>126</v>
      </c>
      <c r="AC64" s="239"/>
      <c r="AD64" s="239"/>
      <c r="AE64" s="239"/>
      <c r="AF64" s="239"/>
      <c r="AG64" s="239"/>
      <c r="AH64" s="239"/>
      <c r="AI64" s="239"/>
      <c r="AJ64" s="239"/>
      <c r="AK64" s="239"/>
      <c r="AL64" s="240" t="s">
        <v>284</v>
      </c>
    </row>
    <row r="65" spans="1:38" ht="12.75" customHeight="1">
      <c r="A65" s="247"/>
      <c r="B65" s="237">
        <v>21121</v>
      </c>
      <c r="C65" s="237">
        <v>33</v>
      </c>
      <c r="D65" s="237">
        <v>0</v>
      </c>
      <c r="E65" s="238" t="s">
        <v>107</v>
      </c>
      <c r="F65" s="238" t="s">
        <v>108</v>
      </c>
      <c r="G65" s="238" t="s">
        <v>109</v>
      </c>
      <c r="H65" s="238" t="s">
        <v>110</v>
      </c>
      <c r="I65" s="238" t="s">
        <v>111</v>
      </c>
      <c r="J65" s="238" t="s">
        <v>112</v>
      </c>
      <c r="K65" s="238" t="s">
        <v>113</v>
      </c>
      <c r="L65" s="238" t="s">
        <v>114</v>
      </c>
      <c r="M65" s="237" t="s">
        <v>134</v>
      </c>
      <c r="N65" s="237">
        <v>3181</v>
      </c>
      <c r="O65" s="237" t="s">
        <v>117</v>
      </c>
      <c r="P65" s="237" t="s">
        <v>118</v>
      </c>
      <c r="Q65" s="237" t="s">
        <v>61</v>
      </c>
      <c r="R65" s="237" t="s">
        <v>108</v>
      </c>
      <c r="S65" s="237" t="s">
        <v>119</v>
      </c>
      <c r="T65" s="246" t="s">
        <v>120</v>
      </c>
      <c r="U65" s="138" t="s">
        <v>280</v>
      </c>
      <c r="V65" s="138" t="s">
        <v>281</v>
      </c>
      <c r="W65" s="138" t="s">
        <v>282</v>
      </c>
      <c r="X65" s="138" t="s">
        <v>124</v>
      </c>
      <c r="Y65" s="239">
        <v>500</v>
      </c>
      <c r="Z65" s="397" t="s">
        <v>126</v>
      </c>
      <c r="AA65" s="398" t="s">
        <v>185</v>
      </c>
      <c r="AB65" s="398" t="s">
        <v>126</v>
      </c>
      <c r="AC65" s="239"/>
      <c r="AD65" s="239"/>
      <c r="AE65" s="239"/>
      <c r="AF65" s="239"/>
      <c r="AG65" s="239"/>
      <c r="AH65" s="239"/>
      <c r="AI65" s="239"/>
      <c r="AJ65" s="239"/>
      <c r="AK65" s="239"/>
      <c r="AL65" s="240" t="s">
        <v>285</v>
      </c>
    </row>
    <row r="66" spans="1:38" ht="12.75" customHeight="1">
      <c r="A66" s="247"/>
      <c r="B66" s="237">
        <v>21121</v>
      </c>
      <c r="C66" s="237">
        <v>33</v>
      </c>
      <c r="D66" s="237">
        <v>0</v>
      </c>
      <c r="E66" s="238" t="s">
        <v>107</v>
      </c>
      <c r="F66" s="238" t="s">
        <v>108</v>
      </c>
      <c r="G66" s="238" t="s">
        <v>109</v>
      </c>
      <c r="H66" s="238" t="s">
        <v>110</v>
      </c>
      <c r="I66" s="238" t="s">
        <v>111</v>
      </c>
      <c r="J66" s="238" t="s">
        <v>112</v>
      </c>
      <c r="K66" s="238" t="s">
        <v>113</v>
      </c>
      <c r="L66" s="238" t="s">
        <v>114</v>
      </c>
      <c r="M66" s="237" t="s">
        <v>134</v>
      </c>
      <c r="N66" s="237">
        <v>3221</v>
      </c>
      <c r="O66" s="237" t="s">
        <v>117</v>
      </c>
      <c r="P66" s="237" t="s">
        <v>118</v>
      </c>
      <c r="Q66" s="237" t="s">
        <v>61</v>
      </c>
      <c r="R66" s="237" t="s">
        <v>108</v>
      </c>
      <c r="S66" s="237" t="s">
        <v>119</v>
      </c>
      <c r="T66" s="246" t="s">
        <v>120</v>
      </c>
      <c r="U66" s="138" t="s">
        <v>286</v>
      </c>
      <c r="V66" s="138" t="s">
        <v>287</v>
      </c>
      <c r="W66" s="138" t="s">
        <v>288</v>
      </c>
      <c r="X66" s="138" t="s">
        <v>124</v>
      </c>
      <c r="Y66" s="239">
        <v>311800</v>
      </c>
      <c r="Z66" s="397" t="s">
        <v>289</v>
      </c>
      <c r="AA66" s="398" t="s">
        <v>290</v>
      </c>
      <c r="AB66" s="398" t="s">
        <v>289</v>
      </c>
      <c r="AC66" s="239"/>
      <c r="AD66" s="239"/>
      <c r="AE66" s="239"/>
      <c r="AF66" s="239"/>
      <c r="AG66" s="239"/>
      <c r="AH66" s="239"/>
      <c r="AI66" s="239"/>
      <c r="AJ66" s="239"/>
      <c r="AK66" s="239"/>
      <c r="AL66" s="240" t="s">
        <v>291</v>
      </c>
    </row>
    <row r="67" spans="1:38" ht="12.75" customHeight="1">
      <c r="A67" s="247"/>
      <c r="B67" s="237">
        <v>21121</v>
      </c>
      <c r="C67" s="237">
        <v>33</v>
      </c>
      <c r="D67" s="237">
        <v>0</v>
      </c>
      <c r="E67" s="238" t="s">
        <v>107</v>
      </c>
      <c r="F67" s="238" t="s">
        <v>108</v>
      </c>
      <c r="G67" s="238" t="s">
        <v>109</v>
      </c>
      <c r="H67" s="238" t="s">
        <v>110</v>
      </c>
      <c r="I67" s="238" t="s">
        <v>111</v>
      </c>
      <c r="J67" s="238" t="s">
        <v>112</v>
      </c>
      <c r="K67" s="238" t="s">
        <v>113</v>
      </c>
      <c r="L67" s="238" t="s">
        <v>114</v>
      </c>
      <c r="M67" s="237" t="s">
        <v>134</v>
      </c>
      <c r="N67" s="237">
        <v>3221</v>
      </c>
      <c r="O67" s="237" t="s">
        <v>117</v>
      </c>
      <c r="P67" s="237" t="s">
        <v>118</v>
      </c>
      <c r="Q67" s="237" t="s">
        <v>61</v>
      </c>
      <c r="R67" s="237" t="s">
        <v>108</v>
      </c>
      <c r="S67" s="237" t="s">
        <v>119</v>
      </c>
      <c r="T67" s="246" t="s">
        <v>120</v>
      </c>
      <c r="U67" s="138" t="s">
        <v>286</v>
      </c>
      <c r="V67" s="138" t="s">
        <v>292</v>
      </c>
      <c r="W67" s="138" t="s">
        <v>288</v>
      </c>
      <c r="X67" s="138" t="s">
        <v>124</v>
      </c>
      <c r="Y67" s="239">
        <v>1654800</v>
      </c>
      <c r="Z67" s="397" t="s">
        <v>293</v>
      </c>
      <c r="AA67" s="398" t="s">
        <v>293</v>
      </c>
      <c r="AB67" s="398" t="s">
        <v>293</v>
      </c>
      <c r="AC67" s="239"/>
      <c r="AD67" s="239"/>
      <c r="AE67" s="239"/>
      <c r="AF67" s="239"/>
      <c r="AG67" s="239"/>
      <c r="AH67" s="239"/>
      <c r="AI67" s="239"/>
      <c r="AJ67" s="239"/>
      <c r="AK67" s="239"/>
      <c r="AL67" s="240" t="s">
        <v>294</v>
      </c>
    </row>
    <row r="68" spans="1:38" ht="12.75" customHeight="1">
      <c r="A68" s="247"/>
      <c r="B68" s="237">
        <v>21121</v>
      </c>
      <c r="C68" s="237">
        <v>33</v>
      </c>
      <c r="D68" s="237">
        <v>0</v>
      </c>
      <c r="E68" s="238" t="s">
        <v>107</v>
      </c>
      <c r="F68" s="238" t="s">
        <v>108</v>
      </c>
      <c r="G68" s="238" t="s">
        <v>109</v>
      </c>
      <c r="H68" s="238" t="s">
        <v>110</v>
      </c>
      <c r="I68" s="238" t="s">
        <v>111</v>
      </c>
      <c r="J68" s="238" t="s">
        <v>112</v>
      </c>
      <c r="K68" s="238" t="s">
        <v>113</v>
      </c>
      <c r="L68" s="238" t="s">
        <v>114</v>
      </c>
      <c r="M68" s="237" t="s">
        <v>134</v>
      </c>
      <c r="N68" s="237">
        <v>3221</v>
      </c>
      <c r="O68" s="237" t="s">
        <v>117</v>
      </c>
      <c r="P68" s="237" t="s">
        <v>118</v>
      </c>
      <c r="Q68" s="237" t="s">
        <v>61</v>
      </c>
      <c r="R68" s="237" t="s">
        <v>108</v>
      </c>
      <c r="S68" s="237" t="s">
        <v>119</v>
      </c>
      <c r="T68" s="246" t="s">
        <v>120</v>
      </c>
      <c r="U68" s="138" t="s">
        <v>286</v>
      </c>
      <c r="V68" s="138" t="s">
        <v>295</v>
      </c>
      <c r="W68" s="138" t="s">
        <v>288</v>
      </c>
      <c r="X68" s="138" t="s">
        <v>124</v>
      </c>
      <c r="Y68" s="239">
        <v>20600</v>
      </c>
      <c r="Z68" s="397" t="s">
        <v>296</v>
      </c>
      <c r="AA68" s="398" t="s">
        <v>297</v>
      </c>
      <c r="AB68" s="398" t="s">
        <v>296</v>
      </c>
      <c r="AC68" s="239"/>
      <c r="AD68" s="239"/>
      <c r="AE68" s="239"/>
      <c r="AF68" s="239"/>
      <c r="AG68" s="239"/>
      <c r="AH68" s="239"/>
      <c r="AI68" s="239"/>
      <c r="AJ68" s="239"/>
      <c r="AK68" s="239"/>
      <c r="AL68" s="240" t="s">
        <v>298</v>
      </c>
    </row>
    <row r="69" spans="1:38" ht="12.75" customHeight="1">
      <c r="A69" s="247"/>
      <c r="B69" s="237">
        <v>21121</v>
      </c>
      <c r="C69" s="237">
        <v>33</v>
      </c>
      <c r="D69" s="237">
        <v>0</v>
      </c>
      <c r="E69" s="238" t="s">
        <v>107</v>
      </c>
      <c r="F69" s="238" t="s">
        <v>108</v>
      </c>
      <c r="G69" s="238" t="s">
        <v>109</v>
      </c>
      <c r="H69" s="238" t="s">
        <v>110</v>
      </c>
      <c r="I69" s="238" t="s">
        <v>111</v>
      </c>
      <c r="J69" s="238" t="s">
        <v>112</v>
      </c>
      <c r="K69" s="238" t="s">
        <v>113</v>
      </c>
      <c r="L69" s="238" t="s">
        <v>114</v>
      </c>
      <c r="M69" s="237" t="s">
        <v>152</v>
      </c>
      <c r="N69" s="237">
        <v>3232</v>
      </c>
      <c r="O69" s="237" t="s">
        <v>117</v>
      </c>
      <c r="P69" s="237" t="s">
        <v>118</v>
      </c>
      <c r="Q69" s="237" t="s">
        <v>61</v>
      </c>
      <c r="R69" s="237" t="s">
        <v>108</v>
      </c>
      <c r="S69" s="237" t="s">
        <v>119</v>
      </c>
      <c r="T69" s="246" t="s">
        <v>120</v>
      </c>
      <c r="U69" s="138" t="s">
        <v>299</v>
      </c>
      <c r="V69" s="138" t="s">
        <v>300</v>
      </c>
      <c r="W69" s="138" t="s">
        <v>269</v>
      </c>
      <c r="X69" s="138" t="s">
        <v>270</v>
      </c>
      <c r="Y69" s="239">
        <v>18000</v>
      </c>
      <c r="Z69" s="397" t="s">
        <v>301</v>
      </c>
      <c r="AA69" s="398" t="s">
        <v>126</v>
      </c>
      <c r="AB69" s="398" t="s">
        <v>126</v>
      </c>
      <c r="AC69" s="239"/>
      <c r="AD69" s="239"/>
      <c r="AE69" s="239"/>
      <c r="AF69" s="239"/>
      <c r="AG69" s="239"/>
      <c r="AH69" s="239"/>
      <c r="AI69" s="239"/>
      <c r="AJ69" s="239"/>
      <c r="AK69" s="239"/>
      <c r="AL69" s="240" t="s">
        <v>302</v>
      </c>
    </row>
    <row r="70" spans="1:38" ht="12.75" customHeight="1">
      <c r="A70" s="247"/>
      <c r="B70" s="237">
        <v>21121</v>
      </c>
      <c r="C70" s="237">
        <v>33</v>
      </c>
      <c r="D70" s="237">
        <v>0</v>
      </c>
      <c r="E70" s="238" t="s">
        <v>107</v>
      </c>
      <c r="F70" s="238" t="s">
        <v>108</v>
      </c>
      <c r="G70" s="238" t="s">
        <v>109</v>
      </c>
      <c r="H70" s="238" t="s">
        <v>110</v>
      </c>
      <c r="I70" s="238" t="s">
        <v>111</v>
      </c>
      <c r="J70" s="238" t="s">
        <v>112</v>
      </c>
      <c r="K70" s="238" t="s">
        <v>113</v>
      </c>
      <c r="L70" s="238" t="s">
        <v>114</v>
      </c>
      <c r="M70" s="237" t="s">
        <v>152</v>
      </c>
      <c r="N70" s="237">
        <v>3232</v>
      </c>
      <c r="O70" s="237" t="s">
        <v>117</v>
      </c>
      <c r="P70" s="237" t="s">
        <v>118</v>
      </c>
      <c r="Q70" s="237" t="s">
        <v>61</v>
      </c>
      <c r="R70" s="237" t="s">
        <v>108</v>
      </c>
      <c r="S70" s="237" t="s">
        <v>119</v>
      </c>
      <c r="T70" s="246" t="s">
        <v>120</v>
      </c>
      <c r="U70" s="248" t="s">
        <v>299</v>
      </c>
      <c r="V70" s="138" t="s">
        <v>303</v>
      </c>
      <c r="W70" s="138" t="s">
        <v>269</v>
      </c>
      <c r="X70" s="138" t="s">
        <v>270</v>
      </c>
      <c r="Y70" s="239">
        <v>112000</v>
      </c>
      <c r="Z70" s="397" t="s">
        <v>126</v>
      </c>
      <c r="AA70" s="398" t="s">
        <v>304</v>
      </c>
      <c r="AB70" s="398" t="s">
        <v>304</v>
      </c>
      <c r="AC70" s="239"/>
      <c r="AD70" s="239"/>
      <c r="AE70" s="239"/>
      <c r="AF70" s="239"/>
      <c r="AG70" s="239"/>
      <c r="AH70" s="239"/>
      <c r="AI70" s="239"/>
      <c r="AJ70" s="239"/>
      <c r="AK70" s="239"/>
      <c r="AL70" s="240" t="s">
        <v>302</v>
      </c>
    </row>
    <row r="71" spans="1:38" ht="12.75" customHeight="1">
      <c r="A71" s="247"/>
      <c r="B71" s="237">
        <v>21121</v>
      </c>
      <c r="C71" s="237">
        <v>33</v>
      </c>
      <c r="D71" s="237">
        <v>0</v>
      </c>
      <c r="E71" s="238" t="s">
        <v>107</v>
      </c>
      <c r="F71" s="238" t="s">
        <v>108</v>
      </c>
      <c r="G71" s="238" t="s">
        <v>109</v>
      </c>
      <c r="H71" s="238" t="s">
        <v>110</v>
      </c>
      <c r="I71" s="238" t="s">
        <v>111</v>
      </c>
      <c r="J71" s="238" t="s">
        <v>112</v>
      </c>
      <c r="K71" s="238" t="s">
        <v>113</v>
      </c>
      <c r="L71" s="238" t="s">
        <v>114</v>
      </c>
      <c r="M71" s="237" t="s">
        <v>152</v>
      </c>
      <c r="N71" s="237">
        <v>3271</v>
      </c>
      <c r="O71" s="237" t="s">
        <v>117</v>
      </c>
      <c r="P71" s="237" t="s">
        <v>118</v>
      </c>
      <c r="Q71" s="237" t="s">
        <v>61</v>
      </c>
      <c r="R71" s="237" t="s">
        <v>108</v>
      </c>
      <c r="S71" s="237" t="s">
        <v>119</v>
      </c>
      <c r="T71" s="246" t="s">
        <v>120</v>
      </c>
      <c r="U71" s="249" t="s">
        <v>305</v>
      </c>
      <c r="V71" s="250" t="s">
        <v>306</v>
      </c>
      <c r="W71" s="138" t="s">
        <v>269</v>
      </c>
      <c r="X71" s="138" t="s">
        <v>307</v>
      </c>
      <c r="Y71" s="239">
        <v>1500</v>
      </c>
      <c r="Z71" s="397" t="s">
        <v>126</v>
      </c>
      <c r="AA71" s="398" t="s">
        <v>126</v>
      </c>
      <c r="AB71" s="398" t="s">
        <v>154</v>
      </c>
      <c r="AC71" s="239"/>
      <c r="AD71" s="239"/>
      <c r="AE71" s="239"/>
      <c r="AF71" s="239"/>
      <c r="AG71" s="239"/>
      <c r="AH71" s="239"/>
      <c r="AI71" s="239"/>
      <c r="AJ71" s="239"/>
      <c r="AK71" s="239"/>
      <c r="AL71" s="240" t="s">
        <v>308</v>
      </c>
    </row>
    <row r="72" spans="1:38" ht="12.75" customHeight="1">
      <c r="A72" s="247"/>
      <c r="B72" s="237">
        <v>21121</v>
      </c>
      <c r="C72" s="237">
        <v>33</v>
      </c>
      <c r="D72" s="237">
        <v>0</v>
      </c>
      <c r="E72" s="238" t="s">
        <v>107</v>
      </c>
      <c r="F72" s="238" t="s">
        <v>108</v>
      </c>
      <c r="G72" s="238" t="s">
        <v>109</v>
      </c>
      <c r="H72" s="238" t="s">
        <v>110</v>
      </c>
      <c r="I72" s="238" t="s">
        <v>111</v>
      </c>
      <c r="J72" s="238" t="s">
        <v>112</v>
      </c>
      <c r="K72" s="238" t="s">
        <v>113</v>
      </c>
      <c r="L72" s="238" t="s">
        <v>114</v>
      </c>
      <c r="M72" s="237" t="s">
        <v>152</v>
      </c>
      <c r="N72" s="237">
        <v>3271</v>
      </c>
      <c r="O72" s="237" t="s">
        <v>117</v>
      </c>
      <c r="P72" s="237" t="s">
        <v>118</v>
      </c>
      <c r="Q72" s="237" t="s">
        <v>61</v>
      </c>
      <c r="R72" s="237" t="s">
        <v>108</v>
      </c>
      <c r="S72" s="237" t="s">
        <v>119</v>
      </c>
      <c r="T72" s="246" t="s">
        <v>120</v>
      </c>
      <c r="U72" s="249" t="s">
        <v>305</v>
      </c>
      <c r="V72" s="250" t="s">
        <v>309</v>
      </c>
      <c r="W72" s="138" t="s">
        <v>269</v>
      </c>
      <c r="X72" s="138" t="s">
        <v>307</v>
      </c>
      <c r="Y72" s="239">
        <v>91000</v>
      </c>
      <c r="Z72" s="397" t="s">
        <v>126</v>
      </c>
      <c r="AA72" s="398" t="s">
        <v>126</v>
      </c>
      <c r="AB72" s="398" t="s">
        <v>310</v>
      </c>
      <c r="AC72" s="239"/>
      <c r="AD72" s="239"/>
      <c r="AE72" s="239"/>
      <c r="AF72" s="239"/>
      <c r="AG72" s="239"/>
      <c r="AH72" s="239"/>
      <c r="AI72" s="239"/>
      <c r="AJ72" s="239"/>
      <c r="AK72" s="239"/>
      <c r="AL72" s="240" t="s">
        <v>311</v>
      </c>
    </row>
    <row r="73" spans="1:38" ht="12.75" customHeight="1">
      <c r="A73" s="247"/>
      <c r="B73" s="237">
        <v>21121</v>
      </c>
      <c r="C73" s="237">
        <v>33</v>
      </c>
      <c r="D73" s="237">
        <v>0</v>
      </c>
      <c r="E73" s="238" t="s">
        <v>107</v>
      </c>
      <c r="F73" s="238" t="s">
        <v>108</v>
      </c>
      <c r="G73" s="238" t="s">
        <v>109</v>
      </c>
      <c r="H73" s="238" t="s">
        <v>110</v>
      </c>
      <c r="I73" s="238" t="s">
        <v>111</v>
      </c>
      <c r="J73" s="238" t="s">
        <v>112</v>
      </c>
      <c r="K73" s="238" t="s">
        <v>113</v>
      </c>
      <c r="L73" s="238" t="s">
        <v>114</v>
      </c>
      <c r="M73" s="237" t="s">
        <v>152</v>
      </c>
      <c r="N73" s="237">
        <v>3271</v>
      </c>
      <c r="O73" s="237" t="s">
        <v>117</v>
      </c>
      <c r="P73" s="237" t="s">
        <v>118</v>
      </c>
      <c r="Q73" s="237" t="s">
        <v>61</v>
      </c>
      <c r="R73" s="237" t="s">
        <v>108</v>
      </c>
      <c r="S73" s="237" t="s">
        <v>119</v>
      </c>
      <c r="T73" s="246" t="s">
        <v>120</v>
      </c>
      <c r="U73" s="249" t="s">
        <v>305</v>
      </c>
      <c r="V73" s="250" t="s">
        <v>312</v>
      </c>
      <c r="W73" s="138" t="s">
        <v>269</v>
      </c>
      <c r="X73" s="138" t="s">
        <v>307</v>
      </c>
      <c r="Y73" s="239">
        <v>43000</v>
      </c>
      <c r="Z73" s="397" t="s">
        <v>126</v>
      </c>
      <c r="AA73" s="398" t="s">
        <v>126</v>
      </c>
      <c r="AB73" s="398" t="s">
        <v>313</v>
      </c>
      <c r="AC73" s="239"/>
      <c r="AD73" s="239"/>
      <c r="AE73" s="239"/>
      <c r="AF73" s="239"/>
      <c r="AG73" s="239"/>
      <c r="AH73" s="239"/>
      <c r="AI73" s="239"/>
      <c r="AJ73" s="239"/>
      <c r="AK73" s="239"/>
      <c r="AL73" s="240" t="s">
        <v>314</v>
      </c>
    </row>
    <row r="74" spans="1:38" ht="12.75" customHeight="1">
      <c r="A74" s="247"/>
      <c r="B74" s="237">
        <v>21121</v>
      </c>
      <c r="C74" s="237">
        <v>33</v>
      </c>
      <c r="D74" s="237">
        <v>0</v>
      </c>
      <c r="E74" s="238" t="s">
        <v>107</v>
      </c>
      <c r="F74" s="238" t="s">
        <v>108</v>
      </c>
      <c r="G74" s="238" t="s">
        <v>109</v>
      </c>
      <c r="H74" s="238" t="s">
        <v>110</v>
      </c>
      <c r="I74" s="238" t="s">
        <v>111</v>
      </c>
      <c r="J74" s="238" t="s">
        <v>112</v>
      </c>
      <c r="K74" s="238" t="s">
        <v>113</v>
      </c>
      <c r="L74" s="238" t="s">
        <v>114</v>
      </c>
      <c r="M74" s="237" t="s">
        <v>152</v>
      </c>
      <c r="N74" s="237">
        <v>3271</v>
      </c>
      <c r="O74" s="237" t="s">
        <v>117</v>
      </c>
      <c r="P74" s="237" t="s">
        <v>118</v>
      </c>
      <c r="Q74" s="237" t="s">
        <v>61</v>
      </c>
      <c r="R74" s="237" t="s">
        <v>108</v>
      </c>
      <c r="S74" s="237" t="s">
        <v>119</v>
      </c>
      <c r="T74" s="246" t="s">
        <v>120</v>
      </c>
      <c r="U74" s="249" t="s">
        <v>305</v>
      </c>
      <c r="V74" s="250" t="s">
        <v>315</v>
      </c>
      <c r="W74" s="138" t="s">
        <v>269</v>
      </c>
      <c r="X74" s="138" t="s">
        <v>307</v>
      </c>
      <c r="Y74" s="239">
        <v>34000</v>
      </c>
      <c r="Z74" s="397" t="s">
        <v>126</v>
      </c>
      <c r="AA74" s="398" t="s">
        <v>126</v>
      </c>
      <c r="AB74" s="398" t="s">
        <v>316</v>
      </c>
      <c r="AC74" s="239"/>
      <c r="AD74" s="239"/>
      <c r="AE74" s="239"/>
      <c r="AF74" s="239"/>
      <c r="AG74" s="239"/>
      <c r="AH74" s="239"/>
      <c r="AI74" s="239"/>
      <c r="AJ74" s="239"/>
      <c r="AK74" s="239"/>
      <c r="AL74" s="240" t="s">
        <v>317</v>
      </c>
    </row>
    <row r="75" spans="1:38" ht="12.75" customHeight="1">
      <c r="A75" s="247"/>
      <c r="B75" s="237">
        <v>21121</v>
      </c>
      <c r="C75" s="237">
        <v>33</v>
      </c>
      <c r="D75" s="237">
        <v>0</v>
      </c>
      <c r="E75" s="238" t="s">
        <v>107</v>
      </c>
      <c r="F75" s="238" t="s">
        <v>108</v>
      </c>
      <c r="G75" s="238" t="s">
        <v>109</v>
      </c>
      <c r="H75" s="238" t="s">
        <v>110</v>
      </c>
      <c r="I75" s="238" t="s">
        <v>111</v>
      </c>
      <c r="J75" s="238" t="s">
        <v>112</v>
      </c>
      <c r="K75" s="238" t="s">
        <v>113</v>
      </c>
      <c r="L75" s="238" t="s">
        <v>114</v>
      </c>
      <c r="M75" s="237" t="s">
        <v>152</v>
      </c>
      <c r="N75" s="237">
        <v>3271</v>
      </c>
      <c r="O75" s="237" t="s">
        <v>117</v>
      </c>
      <c r="P75" s="237" t="s">
        <v>118</v>
      </c>
      <c r="Q75" s="237" t="s">
        <v>61</v>
      </c>
      <c r="R75" s="237" t="s">
        <v>108</v>
      </c>
      <c r="S75" s="237" t="s">
        <v>119</v>
      </c>
      <c r="T75" s="246" t="s">
        <v>120</v>
      </c>
      <c r="U75" s="249" t="s">
        <v>305</v>
      </c>
      <c r="V75" s="250" t="s">
        <v>318</v>
      </c>
      <c r="W75" s="138" t="s">
        <v>269</v>
      </c>
      <c r="X75" s="138" t="s">
        <v>307</v>
      </c>
      <c r="Y75" s="239">
        <v>198000</v>
      </c>
      <c r="Z75" s="397" t="s">
        <v>126</v>
      </c>
      <c r="AA75" s="398" t="s">
        <v>126</v>
      </c>
      <c r="AB75" s="398" t="s">
        <v>319</v>
      </c>
      <c r="AC75" s="251"/>
      <c r="AD75" s="239"/>
      <c r="AE75" s="239"/>
      <c r="AF75" s="239"/>
      <c r="AG75" s="239"/>
      <c r="AH75" s="239"/>
      <c r="AI75" s="239"/>
      <c r="AJ75" s="239"/>
      <c r="AK75" s="239"/>
      <c r="AL75" s="240" t="s">
        <v>317</v>
      </c>
    </row>
    <row r="76" spans="1:38" ht="12.75" customHeight="1">
      <c r="A76" s="247"/>
      <c r="B76" s="237">
        <v>21121</v>
      </c>
      <c r="C76" s="237">
        <v>33</v>
      </c>
      <c r="D76" s="237">
        <v>0</v>
      </c>
      <c r="E76" s="238" t="s">
        <v>107</v>
      </c>
      <c r="F76" s="238" t="s">
        <v>108</v>
      </c>
      <c r="G76" s="238" t="s">
        <v>109</v>
      </c>
      <c r="H76" s="238" t="s">
        <v>110</v>
      </c>
      <c r="I76" s="238" t="s">
        <v>111</v>
      </c>
      <c r="J76" s="238" t="s">
        <v>112</v>
      </c>
      <c r="K76" s="238" t="s">
        <v>113</v>
      </c>
      <c r="L76" s="238" t="s">
        <v>114</v>
      </c>
      <c r="M76" s="237" t="s">
        <v>152</v>
      </c>
      <c r="N76" s="237">
        <v>3271</v>
      </c>
      <c r="O76" s="237" t="s">
        <v>117</v>
      </c>
      <c r="P76" s="237" t="s">
        <v>118</v>
      </c>
      <c r="Q76" s="237" t="s">
        <v>61</v>
      </c>
      <c r="R76" s="237" t="s">
        <v>108</v>
      </c>
      <c r="S76" s="237" t="s">
        <v>119</v>
      </c>
      <c r="T76" s="246" t="s">
        <v>120</v>
      </c>
      <c r="U76" s="249" t="s">
        <v>305</v>
      </c>
      <c r="V76" s="250" t="s">
        <v>320</v>
      </c>
      <c r="W76" s="138" t="s">
        <v>269</v>
      </c>
      <c r="X76" s="138" t="s">
        <v>307</v>
      </c>
      <c r="Y76" s="239">
        <v>23600</v>
      </c>
      <c r="Z76" s="397" t="s">
        <v>126</v>
      </c>
      <c r="AA76" s="398" t="s">
        <v>126</v>
      </c>
      <c r="AB76" s="398" t="s">
        <v>321</v>
      </c>
      <c r="AC76" s="239"/>
      <c r="AD76" s="239"/>
      <c r="AE76" s="239"/>
      <c r="AF76" s="239"/>
      <c r="AG76" s="239"/>
      <c r="AH76" s="239"/>
      <c r="AI76" s="239"/>
      <c r="AJ76" s="239"/>
      <c r="AK76" s="239"/>
      <c r="AL76" s="240" t="s">
        <v>322</v>
      </c>
    </row>
    <row r="77" spans="1:38" ht="12.75" customHeight="1">
      <c r="A77" s="247"/>
      <c r="B77" s="237">
        <v>21121</v>
      </c>
      <c r="C77" s="237">
        <v>33</v>
      </c>
      <c r="D77" s="237">
        <v>0</v>
      </c>
      <c r="E77" s="238" t="s">
        <v>107</v>
      </c>
      <c r="F77" s="238" t="s">
        <v>108</v>
      </c>
      <c r="G77" s="238" t="s">
        <v>109</v>
      </c>
      <c r="H77" s="238" t="s">
        <v>110</v>
      </c>
      <c r="I77" s="238" t="s">
        <v>111</v>
      </c>
      <c r="J77" s="238" t="s">
        <v>112</v>
      </c>
      <c r="K77" s="238" t="s">
        <v>113</v>
      </c>
      <c r="L77" s="238" t="s">
        <v>114</v>
      </c>
      <c r="M77" s="237" t="s">
        <v>152</v>
      </c>
      <c r="N77" s="237">
        <v>3271</v>
      </c>
      <c r="O77" s="237" t="s">
        <v>117</v>
      </c>
      <c r="P77" s="237" t="s">
        <v>118</v>
      </c>
      <c r="Q77" s="237" t="s">
        <v>61</v>
      </c>
      <c r="R77" s="237" t="s">
        <v>108</v>
      </c>
      <c r="S77" s="237" t="s">
        <v>119</v>
      </c>
      <c r="T77" s="246" t="s">
        <v>120</v>
      </c>
      <c r="U77" s="249" t="s">
        <v>305</v>
      </c>
      <c r="V77" s="250" t="s">
        <v>323</v>
      </c>
      <c r="W77" s="138" t="s">
        <v>269</v>
      </c>
      <c r="X77" s="138" t="s">
        <v>307</v>
      </c>
      <c r="Y77" s="239">
        <v>49500</v>
      </c>
      <c r="Z77" s="397" t="s">
        <v>126</v>
      </c>
      <c r="AA77" s="398" t="s">
        <v>126</v>
      </c>
      <c r="AB77" s="398" t="s">
        <v>324</v>
      </c>
      <c r="AC77" s="239"/>
      <c r="AD77" s="239"/>
      <c r="AE77" s="239"/>
      <c r="AF77" s="239"/>
      <c r="AG77" s="239"/>
      <c r="AH77" s="239"/>
      <c r="AI77" s="239"/>
      <c r="AJ77" s="239"/>
      <c r="AK77" s="239"/>
      <c r="AL77" s="240" t="s">
        <v>325</v>
      </c>
    </row>
    <row r="78" spans="1:38" ht="12.75" customHeight="1">
      <c r="A78" s="247"/>
      <c r="B78" s="237">
        <v>21121</v>
      </c>
      <c r="C78" s="237">
        <v>33</v>
      </c>
      <c r="D78" s="237">
        <v>0</v>
      </c>
      <c r="E78" s="238" t="s">
        <v>107</v>
      </c>
      <c r="F78" s="238" t="s">
        <v>108</v>
      </c>
      <c r="G78" s="238" t="s">
        <v>109</v>
      </c>
      <c r="H78" s="238" t="s">
        <v>110</v>
      </c>
      <c r="I78" s="238" t="s">
        <v>111</v>
      </c>
      <c r="J78" s="238" t="s">
        <v>112</v>
      </c>
      <c r="K78" s="238" t="s">
        <v>113</v>
      </c>
      <c r="L78" s="238" t="s">
        <v>114</v>
      </c>
      <c r="M78" s="237" t="s">
        <v>152</v>
      </c>
      <c r="N78" s="237">
        <v>3271</v>
      </c>
      <c r="O78" s="237" t="s">
        <v>117</v>
      </c>
      <c r="P78" s="237" t="s">
        <v>118</v>
      </c>
      <c r="Q78" s="237" t="s">
        <v>61</v>
      </c>
      <c r="R78" s="237" t="s">
        <v>108</v>
      </c>
      <c r="S78" s="237" t="s">
        <v>119</v>
      </c>
      <c r="T78" s="246" t="s">
        <v>120</v>
      </c>
      <c r="U78" s="249" t="s">
        <v>305</v>
      </c>
      <c r="V78" s="250" t="s">
        <v>326</v>
      </c>
      <c r="W78" s="138" t="s">
        <v>269</v>
      </c>
      <c r="X78" s="138" t="s">
        <v>307</v>
      </c>
      <c r="Y78" s="239">
        <v>8000</v>
      </c>
      <c r="Z78" s="397" t="s">
        <v>126</v>
      </c>
      <c r="AA78" s="398" t="s">
        <v>126</v>
      </c>
      <c r="AB78" s="398" t="s">
        <v>327</v>
      </c>
      <c r="AC78" s="239"/>
      <c r="AD78" s="239"/>
      <c r="AE78" s="239"/>
      <c r="AF78" s="239"/>
      <c r="AG78" s="239"/>
      <c r="AH78" s="239"/>
      <c r="AI78" s="239"/>
      <c r="AJ78" s="239"/>
      <c r="AK78" s="239"/>
      <c r="AL78" s="240" t="s">
        <v>328</v>
      </c>
    </row>
    <row r="79" spans="1:38" ht="12.75" customHeight="1">
      <c r="A79" s="247"/>
      <c r="B79" s="237">
        <v>21121</v>
      </c>
      <c r="C79" s="237">
        <v>33</v>
      </c>
      <c r="D79" s="237">
        <v>0</v>
      </c>
      <c r="E79" s="238" t="s">
        <v>107</v>
      </c>
      <c r="F79" s="238" t="s">
        <v>108</v>
      </c>
      <c r="G79" s="238" t="s">
        <v>109</v>
      </c>
      <c r="H79" s="238" t="s">
        <v>110</v>
      </c>
      <c r="I79" s="238" t="s">
        <v>111</v>
      </c>
      <c r="J79" s="238" t="s">
        <v>112</v>
      </c>
      <c r="K79" s="238" t="s">
        <v>113</v>
      </c>
      <c r="L79" s="238" t="s">
        <v>114</v>
      </c>
      <c r="M79" s="237" t="s">
        <v>152</v>
      </c>
      <c r="N79" s="237">
        <v>3271</v>
      </c>
      <c r="O79" s="237" t="s">
        <v>117</v>
      </c>
      <c r="P79" s="237" t="s">
        <v>118</v>
      </c>
      <c r="Q79" s="237" t="s">
        <v>61</v>
      </c>
      <c r="R79" s="237" t="s">
        <v>108</v>
      </c>
      <c r="S79" s="237" t="s">
        <v>119</v>
      </c>
      <c r="T79" s="246" t="s">
        <v>120</v>
      </c>
      <c r="U79" s="249" t="s">
        <v>305</v>
      </c>
      <c r="V79" s="250" t="s">
        <v>329</v>
      </c>
      <c r="W79" s="138" t="s">
        <v>269</v>
      </c>
      <c r="X79" s="138" t="s">
        <v>307</v>
      </c>
      <c r="Y79" s="239">
        <v>3000</v>
      </c>
      <c r="Z79" s="397" t="s">
        <v>126</v>
      </c>
      <c r="AA79" s="398" t="s">
        <v>126</v>
      </c>
      <c r="AB79" s="398" t="s">
        <v>213</v>
      </c>
      <c r="AC79" s="239"/>
      <c r="AD79" s="239"/>
      <c r="AE79" s="239"/>
      <c r="AF79" s="239"/>
      <c r="AG79" s="239"/>
      <c r="AH79" s="239"/>
      <c r="AI79" s="239"/>
      <c r="AJ79" s="239"/>
      <c r="AK79" s="239"/>
      <c r="AL79" s="240" t="s">
        <v>330</v>
      </c>
    </row>
    <row r="80" spans="1:38" ht="12.75" customHeight="1">
      <c r="A80" s="247"/>
      <c r="B80" s="237">
        <v>21121</v>
      </c>
      <c r="C80" s="237">
        <v>33</v>
      </c>
      <c r="D80" s="237">
        <v>0</v>
      </c>
      <c r="E80" s="238" t="s">
        <v>107</v>
      </c>
      <c r="F80" s="238" t="s">
        <v>108</v>
      </c>
      <c r="G80" s="238" t="s">
        <v>109</v>
      </c>
      <c r="H80" s="238" t="s">
        <v>110</v>
      </c>
      <c r="I80" s="238" t="s">
        <v>111</v>
      </c>
      <c r="J80" s="238" t="s">
        <v>112</v>
      </c>
      <c r="K80" s="238" t="s">
        <v>113</v>
      </c>
      <c r="L80" s="238" t="s">
        <v>114</v>
      </c>
      <c r="M80" s="237" t="s">
        <v>152</v>
      </c>
      <c r="N80" s="237">
        <v>3271</v>
      </c>
      <c r="O80" s="237" t="s">
        <v>117</v>
      </c>
      <c r="P80" s="237" t="s">
        <v>118</v>
      </c>
      <c r="Q80" s="237" t="s">
        <v>61</v>
      </c>
      <c r="R80" s="237" t="s">
        <v>108</v>
      </c>
      <c r="S80" s="237" t="s">
        <v>119</v>
      </c>
      <c r="T80" s="246" t="s">
        <v>120</v>
      </c>
      <c r="U80" s="249" t="s">
        <v>305</v>
      </c>
      <c r="V80" s="250" t="s">
        <v>331</v>
      </c>
      <c r="W80" s="138" t="s">
        <v>269</v>
      </c>
      <c r="X80" s="138" t="s">
        <v>307</v>
      </c>
      <c r="Y80" s="239">
        <v>2500</v>
      </c>
      <c r="Z80" s="397" t="s">
        <v>126</v>
      </c>
      <c r="AA80" s="399" t="s">
        <v>126</v>
      </c>
      <c r="AB80" s="398" t="s">
        <v>211</v>
      </c>
      <c r="AC80" s="239"/>
      <c r="AD80" s="239"/>
      <c r="AE80" s="239"/>
      <c r="AF80" s="239"/>
      <c r="AG80" s="239"/>
      <c r="AH80" s="239"/>
      <c r="AI80" s="239"/>
      <c r="AJ80" s="239"/>
      <c r="AK80" s="239"/>
      <c r="AL80" s="240" t="s">
        <v>308</v>
      </c>
    </row>
    <row r="81" spans="1:38" ht="12.75" customHeight="1">
      <c r="A81" s="247"/>
      <c r="B81" s="237">
        <v>21121</v>
      </c>
      <c r="C81" s="237">
        <v>33</v>
      </c>
      <c r="D81" s="237">
        <v>0</v>
      </c>
      <c r="E81" s="238" t="s">
        <v>107</v>
      </c>
      <c r="F81" s="238" t="s">
        <v>108</v>
      </c>
      <c r="G81" s="238" t="s">
        <v>109</v>
      </c>
      <c r="H81" s="238" t="s">
        <v>110</v>
      </c>
      <c r="I81" s="238" t="s">
        <v>111</v>
      </c>
      <c r="J81" s="238" t="s">
        <v>112</v>
      </c>
      <c r="K81" s="238" t="s">
        <v>113</v>
      </c>
      <c r="L81" s="238" t="s">
        <v>114</v>
      </c>
      <c r="M81" s="237" t="s">
        <v>134</v>
      </c>
      <c r="N81" s="237">
        <v>3311</v>
      </c>
      <c r="O81" s="237" t="s">
        <v>117</v>
      </c>
      <c r="P81" s="237" t="s">
        <v>118</v>
      </c>
      <c r="Q81" s="237" t="s">
        <v>61</v>
      </c>
      <c r="R81" s="237" t="s">
        <v>108</v>
      </c>
      <c r="S81" s="237" t="s">
        <v>119</v>
      </c>
      <c r="T81" s="246" t="s">
        <v>120</v>
      </c>
      <c r="U81" s="252" t="s">
        <v>332</v>
      </c>
      <c r="V81" s="138" t="s">
        <v>333</v>
      </c>
      <c r="W81" s="138" t="s">
        <v>123</v>
      </c>
      <c r="X81" s="138" t="s">
        <v>124</v>
      </c>
      <c r="Y81" s="239">
        <v>50000</v>
      </c>
      <c r="Z81" s="400" t="s">
        <v>126</v>
      </c>
      <c r="AA81" s="401" t="s">
        <v>126</v>
      </c>
      <c r="AB81" s="398" t="s">
        <v>334</v>
      </c>
      <c r="AC81" s="239"/>
      <c r="AD81" s="239"/>
      <c r="AE81" s="239"/>
      <c r="AF81" s="239"/>
      <c r="AG81" s="239"/>
      <c r="AH81" s="239"/>
      <c r="AI81" s="239"/>
      <c r="AJ81" s="239"/>
      <c r="AK81" s="239"/>
      <c r="AL81" s="240" t="s">
        <v>335</v>
      </c>
    </row>
    <row r="82" spans="1:38" ht="12.75" customHeight="1">
      <c r="A82" s="247"/>
      <c r="B82" s="237">
        <v>21121</v>
      </c>
      <c r="C82" s="237">
        <v>33</v>
      </c>
      <c r="D82" s="237">
        <v>0</v>
      </c>
      <c r="E82" s="238" t="s">
        <v>107</v>
      </c>
      <c r="F82" s="238" t="s">
        <v>108</v>
      </c>
      <c r="G82" s="238" t="s">
        <v>109</v>
      </c>
      <c r="H82" s="238" t="s">
        <v>110</v>
      </c>
      <c r="I82" s="238" t="s">
        <v>111</v>
      </c>
      <c r="J82" s="238" t="s">
        <v>112</v>
      </c>
      <c r="K82" s="238" t="s">
        <v>113</v>
      </c>
      <c r="L82" s="238" t="s">
        <v>114</v>
      </c>
      <c r="M82" s="237" t="s">
        <v>134</v>
      </c>
      <c r="N82" s="237">
        <v>3311</v>
      </c>
      <c r="O82" s="237" t="s">
        <v>117</v>
      </c>
      <c r="P82" s="237" t="s">
        <v>118</v>
      </c>
      <c r="Q82" s="237" t="s">
        <v>61</v>
      </c>
      <c r="R82" s="237" t="s">
        <v>108</v>
      </c>
      <c r="S82" s="237" t="s">
        <v>119</v>
      </c>
      <c r="T82" s="246" t="s">
        <v>120</v>
      </c>
      <c r="U82" s="252" t="s">
        <v>332</v>
      </c>
      <c r="V82" s="138" t="s">
        <v>336</v>
      </c>
      <c r="W82" s="138" t="s">
        <v>123</v>
      </c>
      <c r="X82" s="138" t="s">
        <v>124</v>
      </c>
      <c r="Y82" s="239">
        <v>55000</v>
      </c>
      <c r="Z82" s="400" t="s">
        <v>126</v>
      </c>
      <c r="AA82" s="402" t="s">
        <v>126</v>
      </c>
      <c r="AB82" s="398" t="s">
        <v>337</v>
      </c>
      <c r="AC82" s="239"/>
      <c r="AD82" s="239"/>
      <c r="AE82" s="239"/>
      <c r="AF82" s="239"/>
      <c r="AG82" s="239"/>
      <c r="AH82" s="239"/>
      <c r="AI82" s="239"/>
      <c r="AJ82" s="239"/>
      <c r="AK82" s="239"/>
      <c r="AL82" s="240" t="s">
        <v>338</v>
      </c>
    </row>
    <row r="83" spans="1:38" ht="12.75" customHeight="1">
      <c r="A83" s="247"/>
      <c r="B83" s="237">
        <v>21121</v>
      </c>
      <c r="C83" s="237">
        <v>33</v>
      </c>
      <c r="D83" s="237">
        <v>0</v>
      </c>
      <c r="E83" s="238" t="s">
        <v>107</v>
      </c>
      <c r="F83" s="238" t="s">
        <v>108</v>
      </c>
      <c r="G83" s="238" t="s">
        <v>109</v>
      </c>
      <c r="H83" s="238" t="s">
        <v>110</v>
      </c>
      <c r="I83" s="238" t="s">
        <v>111</v>
      </c>
      <c r="J83" s="238" t="s">
        <v>112</v>
      </c>
      <c r="K83" s="238" t="s">
        <v>113</v>
      </c>
      <c r="L83" s="238" t="s">
        <v>114</v>
      </c>
      <c r="M83" s="237" t="s">
        <v>134</v>
      </c>
      <c r="N83" s="237">
        <v>3311</v>
      </c>
      <c r="O83" s="237" t="s">
        <v>117</v>
      </c>
      <c r="P83" s="237" t="s">
        <v>118</v>
      </c>
      <c r="Q83" s="237" t="s">
        <v>61</v>
      </c>
      <c r="R83" s="237" t="s">
        <v>108</v>
      </c>
      <c r="S83" s="237" t="s">
        <v>119</v>
      </c>
      <c r="T83" s="246" t="s">
        <v>120</v>
      </c>
      <c r="U83" s="252" t="s">
        <v>332</v>
      </c>
      <c r="V83" s="138" t="s">
        <v>339</v>
      </c>
      <c r="W83" s="138" t="s">
        <v>123</v>
      </c>
      <c r="X83" s="138" t="s">
        <v>124</v>
      </c>
      <c r="Y83" s="239">
        <v>17000</v>
      </c>
      <c r="Z83" s="400" t="s">
        <v>126</v>
      </c>
      <c r="AA83" s="402" t="s">
        <v>126</v>
      </c>
      <c r="AB83" s="398" t="s">
        <v>237</v>
      </c>
      <c r="AC83" s="239"/>
      <c r="AD83" s="239"/>
      <c r="AE83" s="239"/>
      <c r="AF83" s="239"/>
      <c r="AG83" s="239"/>
      <c r="AH83" s="239"/>
      <c r="AI83" s="239"/>
      <c r="AJ83" s="239"/>
      <c r="AK83" s="239"/>
      <c r="AL83" s="240" t="s">
        <v>340</v>
      </c>
    </row>
    <row r="84" spans="1:38" ht="12.75" customHeight="1">
      <c r="A84" s="247"/>
      <c r="B84" s="237">
        <v>21121</v>
      </c>
      <c r="C84" s="237">
        <v>33</v>
      </c>
      <c r="D84" s="237">
        <v>0</v>
      </c>
      <c r="E84" s="238" t="s">
        <v>107</v>
      </c>
      <c r="F84" s="238" t="s">
        <v>108</v>
      </c>
      <c r="G84" s="238" t="s">
        <v>109</v>
      </c>
      <c r="H84" s="238" t="s">
        <v>110</v>
      </c>
      <c r="I84" s="238" t="s">
        <v>111</v>
      </c>
      <c r="J84" s="238" t="s">
        <v>112</v>
      </c>
      <c r="K84" s="238" t="s">
        <v>113</v>
      </c>
      <c r="L84" s="238" t="s">
        <v>114</v>
      </c>
      <c r="M84" s="237" t="s">
        <v>152</v>
      </c>
      <c r="N84" s="237">
        <v>3331</v>
      </c>
      <c r="O84" s="237" t="s">
        <v>117</v>
      </c>
      <c r="P84" s="237" t="s">
        <v>118</v>
      </c>
      <c r="Q84" s="237" t="s">
        <v>61</v>
      </c>
      <c r="R84" s="237" t="s">
        <v>108</v>
      </c>
      <c r="S84" s="237" t="s">
        <v>119</v>
      </c>
      <c r="T84" s="246" t="s">
        <v>120</v>
      </c>
      <c r="U84" s="138" t="s">
        <v>341</v>
      </c>
      <c r="V84" s="138" t="s">
        <v>342</v>
      </c>
      <c r="W84" s="138" t="s">
        <v>269</v>
      </c>
      <c r="X84" s="138" t="s">
        <v>307</v>
      </c>
      <c r="Y84" s="239">
        <v>70500</v>
      </c>
      <c r="Z84" s="397" t="s">
        <v>343</v>
      </c>
      <c r="AA84" s="398" t="s">
        <v>126</v>
      </c>
      <c r="AB84" s="398" t="s">
        <v>126</v>
      </c>
      <c r="AC84" s="239"/>
      <c r="AD84" s="239"/>
      <c r="AE84" s="239"/>
      <c r="AF84" s="239"/>
      <c r="AG84" s="239"/>
      <c r="AH84" s="239"/>
      <c r="AI84" s="239"/>
      <c r="AJ84" s="239"/>
      <c r="AK84" s="239"/>
      <c r="AL84" s="240" t="s">
        <v>344</v>
      </c>
    </row>
    <row r="85" spans="1:38" ht="12.75" customHeight="1">
      <c r="A85" s="247"/>
      <c r="B85" s="237">
        <v>21121</v>
      </c>
      <c r="C85" s="237">
        <v>33</v>
      </c>
      <c r="D85" s="237">
        <v>0</v>
      </c>
      <c r="E85" s="238" t="s">
        <v>107</v>
      </c>
      <c r="F85" s="238" t="s">
        <v>108</v>
      </c>
      <c r="G85" s="238" t="s">
        <v>109</v>
      </c>
      <c r="H85" s="238" t="s">
        <v>110</v>
      </c>
      <c r="I85" s="238" t="s">
        <v>111</v>
      </c>
      <c r="J85" s="238" t="s">
        <v>112</v>
      </c>
      <c r="K85" s="238" t="s">
        <v>113</v>
      </c>
      <c r="L85" s="238" t="s">
        <v>114</v>
      </c>
      <c r="M85" s="237" t="s">
        <v>152</v>
      </c>
      <c r="N85" s="237">
        <v>3331</v>
      </c>
      <c r="O85" s="237" t="s">
        <v>117</v>
      </c>
      <c r="P85" s="237" t="s">
        <v>118</v>
      </c>
      <c r="Q85" s="237" t="s">
        <v>61</v>
      </c>
      <c r="R85" s="237" t="s">
        <v>108</v>
      </c>
      <c r="S85" s="237" t="s">
        <v>119</v>
      </c>
      <c r="T85" s="246" t="s">
        <v>120</v>
      </c>
      <c r="U85" s="138" t="s">
        <v>341</v>
      </c>
      <c r="V85" s="138" t="s">
        <v>345</v>
      </c>
      <c r="W85" s="138" t="s">
        <v>269</v>
      </c>
      <c r="X85" s="138" t="s">
        <v>307</v>
      </c>
      <c r="Y85" s="239">
        <v>435000</v>
      </c>
      <c r="Z85" s="397" t="s">
        <v>185</v>
      </c>
      <c r="AA85" s="398" t="s">
        <v>346</v>
      </c>
      <c r="AB85" s="398" t="s">
        <v>346</v>
      </c>
      <c r="AC85" s="239"/>
      <c r="AD85" s="239"/>
      <c r="AE85" s="239"/>
      <c r="AF85" s="239"/>
      <c r="AG85" s="239"/>
      <c r="AH85" s="239"/>
      <c r="AI85" s="239"/>
      <c r="AJ85" s="239"/>
      <c r="AK85" s="239"/>
      <c r="AL85" s="240" t="s">
        <v>347</v>
      </c>
    </row>
    <row r="86" spans="1:38" ht="12.75" customHeight="1">
      <c r="A86" s="236"/>
      <c r="B86" s="237">
        <v>21121</v>
      </c>
      <c r="C86" s="237">
        <v>33</v>
      </c>
      <c r="D86" s="237">
        <v>0</v>
      </c>
      <c r="E86" s="238" t="s">
        <v>107</v>
      </c>
      <c r="F86" s="238" t="s">
        <v>108</v>
      </c>
      <c r="G86" s="238" t="s">
        <v>109</v>
      </c>
      <c r="H86" s="238" t="s">
        <v>110</v>
      </c>
      <c r="I86" s="238" t="s">
        <v>111</v>
      </c>
      <c r="J86" s="238" t="s">
        <v>112</v>
      </c>
      <c r="K86" s="238" t="s">
        <v>113</v>
      </c>
      <c r="L86" s="238" t="s">
        <v>114</v>
      </c>
      <c r="M86" s="237" t="s">
        <v>134</v>
      </c>
      <c r="N86" s="237">
        <v>3331</v>
      </c>
      <c r="O86" s="237" t="s">
        <v>117</v>
      </c>
      <c r="P86" s="237" t="s">
        <v>118</v>
      </c>
      <c r="Q86" s="237" t="s">
        <v>61</v>
      </c>
      <c r="R86" s="237" t="s">
        <v>108</v>
      </c>
      <c r="S86" s="237" t="s">
        <v>119</v>
      </c>
      <c r="T86" s="246" t="s">
        <v>120</v>
      </c>
      <c r="U86" s="138" t="s">
        <v>341</v>
      </c>
      <c r="V86" s="138" t="s">
        <v>348</v>
      </c>
      <c r="W86" s="138" t="s">
        <v>288</v>
      </c>
      <c r="X86" s="138" t="s">
        <v>307</v>
      </c>
      <c r="Y86" s="239">
        <v>31000</v>
      </c>
      <c r="Z86" s="397" t="s">
        <v>349</v>
      </c>
      <c r="AA86" s="398" t="s">
        <v>126</v>
      </c>
      <c r="AB86" s="398" t="s">
        <v>126</v>
      </c>
      <c r="AC86" s="239"/>
      <c r="AD86" s="239"/>
      <c r="AE86" s="239"/>
      <c r="AF86" s="239"/>
      <c r="AG86" s="239"/>
      <c r="AH86" s="239"/>
      <c r="AI86" s="239"/>
      <c r="AJ86" s="239"/>
      <c r="AK86" s="239"/>
      <c r="AL86" s="240" t="s">
        <v>350</v>
      </c>
    </row>
    <row r="87" spans="1:38" ht="12.75" customHeight="1">
      <c r="A87" s="236"/>
      <c r="B87" s="237">
        <v>21121</v>
      </c>
      <c r="C87" s="237">
        <v>33</v>
      </c>
      <c r="D87" s="237">
        <v>0</v>
      </c>
      <c r="E87" s="238" t="s">
        <v>107</v>
      </c>
      <c r="F87" s="238" t="s">
        <v>108</v>
      </c>
      <c r="G87" s="238" t="s">
        <v>109</v>
      </c>
      <c r="H87" s="238" t="s">
        <v>110</v>
      </c>
      <c r="I87" s="238" t="s">
        <v>111</v>
      </c>
      <c r="J87" s="238" t="s">
        <v>112</v>
      </c>
      <c r="K87" s="238" t="s">
        <v>113</v>
      </c>
      <c r="L87" s="238" t="s">
        <v>114</v>
      </c>
      <c r="M87" s="237" t="s">
        <v>134</v>
      </c>
      <c r="N87" s="237">
        <v>3331</v>
      </c>
      <c r="O87" s="237" t="s">
        <v>117</v>
      </c>
      <c r="P87" s="237" t="s">
        <v>118</v>
      </c>
      <c r="Q87" s="237" t="s">
        <v>61</v>
      </c>
      <c r="R87" s="237" t="s">
        <v>108</v>
      </c>
      <c r="S87" s="237" t="s">
        <v>119</v>
      </c>
      <c r="T87" s="246" t="s">
        <v>120</v>
      </c>
      <c r="U87" s="138" t="s">
        <v>341</v>
      </c>
      <c r="V87" s="138" t="s">
        <v>351</v>
      </c>
      <c r="W87" s="138" t="s">
        <v>288</v>
      </c>
      <c r="X87" s="138" t="s">
        <v>307</v>
      </c>
      <c r="Y87" s="239">
        <v>354300</v>
      </c>
      <c r="Z87" s="397" t="s">
        <v>126</v>
      </c>
      <c r="AA87" s="398" t="s">
        <v>352</v>
      </c>
      <c r="AB87" s="398" t="s">
        <v>352</v>
      </c>
      <c r="AC87" s="239"/>
      <c r="AD87" s="239"/>
      <c r="AE87" s="239"/>
      <c r="AF87" s="239"/>
      <c r="AG87" s="239"/>
      <c r="AH87" s="239"/>
      <c r="AI87" s="239"/>
      <c r="AJ87" s="239"/>
      <c r="AK87" s="239"/>
      <c r="AL87" s="240" t="s">
        <v>350</v>
      </c>
    </row>
    <row r="88" spans="1:38" ht="12.75" customHeight="1">
      <c r="A88" s="236"/>
      <c r="B88" s="237">
        <v>21121</v>
      </c>
      <c r="C88" s="237">
        <v>33</v>
      </c>
      <c r="D88" s="237">
        <v>0</v>
      </c>
      <c r="E88" s="238" t="s">
        <v>107</v>
      </c>
      <c r="F88" s="238" t="s">
        <v>108</v>
      </c>
      <c r="G88" s="238" t="s">
        <v>109</v>
      </c>
      <c r="H88" s="238" t="s">
        <v>110</v>
      </c>
      <c r="I88" s="238" t="s">
        <v>111</v>
      </c>
      <c r="J88" s="238" t="s">
        <v>112</v>
      </c>
      <c r="K88" s="238" t="s">
        <v>113</v>
      </c>
      <c r="L88" s="238" t="s">
        <v>114</v>
      </c>
      <c r="M88" s="237" t="s">
        <v>156</v>
      </c>
      <c r="N88" s="237">
        <v>3362</v>
      </c>
      <c r="O88" s="237" t="s">
        <v>117</v>
      </c>
      <c r="P88" s="237" t="s">
        <v>118</v>
      </c>
      <c r="Q88" s="237" t="s">
        <v>61</v>
      </c>
      <c r="R88" s="237" t="s">
        <v>108</v>
      </c>
      <c r="S88" s="237" t="s">
        <v>119</v>
      </c>
      <c r="T88" s="246" t="s">
        <v>120</v>
      </c>
      <c r="U88" s="138" t="s">
        <v>353</v>
      </c>
      <c r="V88" s="138" t="s">
        <v>354</v>
      </c>
      <c r="W88" s="138" t="s">
        <v>123</v>
      </c>
      <c r="X88" s="138" t="s">
        <v>124</v>
      </c>
      <c r="Y88" s="239">
        <v>150</v>
      </c>
      <c r="Z88" s="397" t="s">
        <v>355</v>
      </c>
      <c r="AA88" s="398" t="s">
        <v>126</v>
      </c>
      <c r="AB88" s="398" t="s">
        <v>126</v>
      </c>
      <c r="AC88" s="239"/>
      <c r="AD88" s="239"/>
      <c r="AE88" s="239"/>
      <c r="AF88" s="239"/>
      <c r="AG88" s="239"/>
      <c r="AH88" s="239"/>
      <c r="AI88" s="239"/>
      <c r="AJ88" s="239"/>
      <c r="AK88" s="239"/>
      <c r="AL88" s="240" t="s">
        <v>356</v>
      </c>
    </row>
    <row r="89" spans="1:38" ht="12.75" customHeight="1">
      <c r="A89" s="236"/>
      <c r="B89" s="237">
        <v>21121</v>
      </c>
      <c r="C89" s="237">
        <v>33</v>
      </c>
      <c r="D89" s="237">
        <v>0</v>
      </c>
      <c r="E89" s="238" t="s">
        <v>107</v>
      </c>
      <c r="F89" s="238" t="s">
        <v>108</v>
      </c>
      <c r="G89" s="238" t="s">
        <v>109</v>
      </c>
      <c r="H89" s="238" t="s">
        <v>110</v>
      </c>
      <c r="I89" s="238" t="s">
        <v>111</v>
      </c>
      <c r="J89" s="238" t="s">
        <v>112</v>
      </c>
      <c r="K89" s="238" t="s">
        <v>113</v>
      </c>
      <c r="L89" s="238" t="s">
        <v>114</v>
      </c>
      <c r="M89" s="237" t="s">
        <v>156</v>
      </c>
      <c r="N89" s="237">
        <v>3363</v>
      </c>
      <c r="O89" s="237" t="s">
        <v>117</v>
      </c>
      <c r="P89" s="237" t="s">
        <v>118</v>
      </c>
      <c r="Q89" s="237" t="s">
        <v>61</v>
      </c>
      <c r="R89" s="237" t="s">
        <v>108</v>
      </c>
      <c r="S89" s="237" t="s">
        <v>119</v>
      </c>
      <c r="T89" s="246" t="s">
        <v>120</v>
      </c>
      <c r="U89" s="138" t="s">
        <v>357</v>
      </c>
      <c r="V89" s="138" t="s">
        <v>358</v>
      </c>
      <c r="W89" s="138" t="s">
        <v>123</v>
      </c>
      <c r="X89" s="138" t="s">
        <v>124</v>
      </c>
      <c r="Y89" s="239">
        <v>8000</v>
      </c>
      <c r="Z89" s="397" t="s">
        <v>359</v>
      </c>
      <c r="AA89" s="398" t="s">
        <v>359</v>
      </c>
      <c r="AB89" s="398" t="s">
        <v>360</v>
      </c>
      <c r="AC89" s="239"/>
      <c r="AD89" s="239"/>
      <c r="AE89" s="239"/>
      <c r="AF89" s="239"/>
      <c r="AG89" s="239"/>
      <c r="AH89" s="239"/>
      <c r="AI89" s="239"/>
      <c r="AJ89" s="239"/>
      <c r="AK89" s="239"/>
      <c r="AL89" s="240" t="s">
        <v>361</v>
      </c>
    </row>
    <row r="90" spans="1:38" ht="12.75" customHeight="1">
      <c r="A90" s="236"/>
      <c r="B90" s="237">
        <v>21121</v>
      </c>
      <c r="C90" s="237">
        <v>33</v>
      </c>
      <c r="D90" s="237">
        <v>0</v>
      </c>
      <c r="E90" s="238" t="s">
        <v>107</v>
      </c>
      <c r="F90" s="238" t="s">
        <v>108</v>
      </c>
      <c r="G90" s="238" t="s">
        <v>109</v>
      </c>
      <c r="H90" s="238" t="s">
        <v>110</v>
      </c>
      <c r="I90" s="238" t="s">
        <v>111</v>
      </c>
      <c r="J90" s="238" t="s">
        <v>112</v>
      </c>
      <c r="K90" s="238" t="s">
        <v>113</v>
      </c>
      <c r="L90" s="238" t="s">
        <v>114</v>
      </c>
      <c r="M90" s="237" t="s">
        <v>134</v>
      </c>
      <c r="N90" s="237">
        <v>3381</v>
      </c>
      <c r="O90" s="237" t="s">
        <v>117</v>
      </c>
      <c r="P90" s="237" t="s">
        <v>118</v>
      </c>
      <c r="Q90" s="237" t="s">
        <v>61</v>
      </c>
      <c r="R90" s="237" t="s">
        <v>108</v>
      </c>
      <c r="S90" s="237" t="s">
        <v>119</v>
      </c>
      <c r="T90" s="246" t="s">
        <v>120</v>
      </c>
      <c r="U90" s="138" t="s">
        <v>362</v>
      </c>
      <c r="V90" s="138" t="s">
        <v>363</v>
      </c>
      <c r="W90" s="138" t="s">
        <v>269</v>
      </c>
      <c r="X90" s="138" t="s">
        <v>307</v>
      </c>
      <c r="Y90" s="239">
        <v>70000</v>
      </c>
      <c r="Z90" s="397" t="s">
        <v>364</v>
      </c>
      <c r="AA90" s="398" t="s">
        <v>126</v>
      </c>
      <c r="AB90" s="398" t="s">
        <v>126</v>
      </c>
      <c r="AC90" s="239"/>
      <c r="AD90" s="239"/>
      <c r="AE90" s="239"/>
      <c r="AF90" s="239"/>
      <c r="AG90" s="239"/>
      <c r="AH90" s="239"/>
      <c r="AI90" s="239"/>
      <c r="AJ90" s="239"/>
      <c r="AK90" s="239"/>
      <c r="AL90" s="240" t="s">
        <v>365</v>
      </c>
    </row>
    <row r="91" spans="1:38" ht="12.75" customHeight="1">
      <c r="A91" s="236"/>
      <c r="B91" s="237">
        <v>21121</v>
      </c>
      <c r="C91" s="237">
        <v>33</v>
      </c>
      <c r="D91" s="237">
        <v>0</v>
      </c>
      <c r="E91" s="238" t="s">
        <v>107</v>
      </c>
      <c r="F91" s="238" t="s">
        <v>108</v>
      </c>
      <c r="G91" s="238" t="s">
        <v>109</v>
      </c>
      <c r="H91" s="238" t="s">
        <v>110</v>
      </c>
      <c r="I91" s="238" t="s">
        <v>111</v>
      </c>
      <c r="J91" s="238" t="s">
        <v>112</v>
      </c>
      <c r="K91" s="238" t="s">
        <v>113</v>
      </c>
      <c r="L91" s="238" t="s">
        <v>114</v>
      </c>
      <c r="M91" s="237" t="s">
        <v>134</v>
      </c>
      <c r="N91" s="237">
        <v>3381</v>
      </c>
      <c r="O91" s="237" t="s">
        <v>117</v>
      </c>
      <c r="P91" s="237" t="s">
        <v>118</v>
      </c>
      <c r="Q91" s="237" t="s">
        <v>61</v>
      </c>
      <c r="R91" s="237" t="s">
        <v>108</v>
      </c>
      <c r="S91" s="237" t="s">
        <v>119</v>
      </c>
      <c r="T91" s="246" t="s">
        <v>120</v>
      </c>
      <c r="U91" s="138" t="s">
        <v>362</v>
      </c>
      <c r="V91" s="138" t="s">
        <v>366</v>
      </c>
      <c r="W91" s="138" t="s">
        <v>269</v>
      </c>
      <c r="X91" s="138" t="s">
        <v>307</v>
      </c>
      <c r="Y91" s="239">
        <v>342200</v>
      </c>
      <c r="Z91" s="397" t="s">
        <v>126</v>
      </c>
      <c r="AA91" s="398" t="s">
        <v>367</v>
      </c>
      <c r="AB91" s="398" t="s">
        <v>126</v>
      </c>
      <c r="AC91" s="239"/>
      <c r="AD91" s="239"/>
      <c r="AE91" s="239"/>
      <c r="AF91" s="239"/>
      <c r="AG91" s="239"/>
      <c r="AH91" s="239"/>
      <c r="AI91" s="239"/>
      <c r="AJ91" s="239"/>
      <c r="AK91" s="239"/>
      <c r="AL91" s="240" t="s">
        <v>368</v>
      </c>
    </row>
    <row r="92" spans="1:38" ht="12.75" customHeight="1">
      <c r="A92" s="236"/>
      <c r="B92" s="237">
        <v>21121</v>
      </c>
      <c r="C92" s="237">
        <v>33</v>
      </c>
      <c r="D92" s="237">
        <v>0</v>
      </c>
      <c r="E92" s="238" t="s">
        <v>107</v>
      </c>
      <c r="F92" s="238" t="s">
        <v>108</v>
      </c>
      <c r="G92" s="238" t="s">
        <v>109</v>
      </c>
      <c r="H92" s="238" t="s">
        <v>110</v>
      </c>
      <c r="I92" s="238" t="s">
        <v>111</v>
      </c>
      <c r="J92" s="238" t="s">
        <v>112</v>
      </c>
      <c r="K92" s="238" t="s">
        <v>113</v>
      </c>
      <c r="L92" s="238" t="s">
        <v>114</v>
      </c>
      <c r="M92" s="237" t="s">
        <v>134</v>
      </c>
      <c r="N92" s="237">
        <v>3411</v>
      </c>
      <c r="O92" s="237" t="s">
        <v>117</v>
      </c>
      <c r="P92" s="237" t="s">
        <v>118</v>
      </c>
      <c r="Q92" s="237" t="s">
        <v>61</v>
      </c>
      <c r="R92" s="237" t="s">
        <v>108</v>
      </c>
      <c r="S92" s="237" t="s">
        <v>119</v>
      </c>
      <c r="T92" s="246" t="s">
        <v>120</v>
      </c>
      <c r="U92" s="138" t="s">
        <v>369</v>
      </c>
      <c r="V92" s="138" t="s">
        <v>370</v>
      </c>
      <c r="W92" s="138" t="s">
        <v>282</v>
      </c>
      <c r="X92" s="138" t="s">
        <v>124</v>
      </c>
      <c r="Y92" s="239">
        <v>1000</v>
      </c>
      <c r="Z92" s="397" t="s">
        <v>141</v>
      </c>
      <c r="AA92" s="398" t="s">
        <v>126</v>
      </c>
      <c r="AB92" s="398" t="s">
        <v>126</v>
      </c>
      <c r="AC92" s="239"/>
      <c r="AD92" s="239"/>
      <c r="AE92" s="239"/>
      <c r="AF92" s="239"/>
      <c r="AG92" s="239"/>
      <c r="AH92" s="239"/>
      <c r="AI92" s="239"/>
      <c r="AJ92" s="239"/>
      <c r="AK92" s="239"/>
      <c r="AL92" s="240" t="s">
        <v>371</v>
      </c>
    </row>
    <row r="93" spans="1:38" ht="12.75" customHeight="1">
      <c r="A93" s="236"/>
      <c r="B93" s="237">
        <v>21121</v>
      </c>
      <c r="C93" s="237">
        <v>33</v>
      </c>
      <c r="D93" s="237">
        <v>0</v>
      </c>
      <c r="E93" s="238" t="s">
        <v>107</v>
      </c>
      <c r="F93" s="238" t="s">
        <v>108</v>
      </c>
      <c r="G93" s="238" t="s">
        <v>109</v>
      </c>
      <c r="H93" s="238" t="s">
        <v>110</v>
      </c>
      <c r="I93" s="238" t="s">
        <v>111</v>
      </c>
      <c r="J93" s="238" t="s">
        <v>112</v>
      </c>
      <c r="K93" s="238" t="s">
        <v>113</v>
      </c>
      <c r="L93" s="238" t="s">
        <v>114</v>
      </c>
      <c r="M93" s="237" t="s">
        <v>134</v>
      </c>
      <c r="N93" s="237">
        <v>3451</v>
      </c>
      <c r="O93" s="237" t="s">
        <v>117</v>
      </c>
      <c r="P93" s="237" t="s">
        <v>118</v>
      </c>
      <c r="Q93" s="237" t="s">
        <v>61</v>
      </c>
      <c r="R93" s="237" t="s">
        <v>108</v>
      </c>
      <c r="S93" s="237" t="s">
        <v>119</v>
      </c>
      <c r="T93" s="246" t="s">
        <v>120</v>
      </c>
      <c r="U93" s="138" t="s">
        <v>372</v>
      </c>
      <c r="V93" s="138" t="s">
        <v>373</v>
      </c>
      <c r="W93" s="138" t="s">
        <v>374</v>
      </c>
      <c r="X93" s="138" t="s">
        <v>307</v>
      </c>
      <c r="Y93" s="239">
        <v>40000</v>
      </c>
      <c r="Z93" s="397" t="s">
        <v>375</v>
      </c>
      <c r="AA93" s="398" t="s">
        <v>126</v>
      </c>
      <c r="AB93" s="398" t="s">
        <v>126</v>
      </c>
      <c r="AC93" s="239"/>
      <c r="AD93" s="239"/>
      <c r="AE93" s="239"/>
      <c r="AF93" s="239"/>
      <c r="AG93" s="239"/>
      <c r="AH93" s="239"/>
      <c r="AI93" s="239"/>
      <c r="AJ93" s="239"/>
      <c r="AK93" s="239"/>
      <c r="AL93" s="240" t="s">
        <v>376</v>
      </c>
    </row>
    <row r="94" spans="1:38" ht="12.75" customHeight="1">
      <c r="A94" s="236"/>
      <c r="B94" s="237">
        <v>21121</v>
      </c>
      <c r="C94" s="237">
        <v>33</v>
      </c>
      <c r="D94" s="237">
        <v>0</v>
      </c>
      <c r="E94" s="238" t="s">
        <v>107</v>
      </c>
      <c r="F94" s="238" t="s">
        <v>108</v>
      </c>
      <c r="G94" s="238" t="s">
        <v>109</v>
      </c>
      <c r="H94" s="238" t="s">
        <v>110</v>
      </c>
      <c r="I94" s="238" t="s">
        <v>111</v>
      </c>
      <c r="J94" s="238" t="s">
        <v>112</v>
      </c>
      <c r="K94" s="238" t="s">
        <v>113</v>
      </c>
      <c r="L94" s="238" t="s">
        <v>114</v>
      </c>
      <c r="M94" s="237" t="s">
        <v>134</v>
      </c>
      <c r="N94" s="237">
        <v>3451</v>
      </c>
      <c r="O94" s="237" t="s">
        <v>117</v>
      </c>
      <c r="P94" s="237" t="s">
        <v>118</v>
      </c>
      <c r="Q94" s="237" t="s">
        <v>61</v>
      </c>
      <c r="R94" s="237" t="s">
        <v>108</v>
      </c>
      <c r="S94" s="237" t="s">
        <v>119</v>
      </c>
      <c r="T94" s="246" t="s">
        <v>120</v>
      </c>
      <c r="U94" s="138" t="s">
        <v>372</v>
      </c>
      <c r="V94" s="138" t="s">
        <v>377</v>
      </c>
      <c r="W94" s="138" t="s">
        <v>123</v>
      </c>
      <c r="X94" s="138" t="s">
        <v>124</v>
      </c>
      <c r="Y94" s="239">
        <v>40000</v>
      </c>
      <c r="Z94" s="397" t="s">
        <v>126</v>
      </c>
      <c r="AA94" s="398" t="s">
        <v>375</v>
      </c>
      <c r="AB94" s="398" t="s">
        <v>126</v>
      </c>
      <c r="AC94" s="239"/>
      <c r="AD94" s="239"/>
      <c r="AE94" s="239"/>
      <c r="AF94" s="239"/>
      <c r="AG94" s="239"/>
      <c r="AH94" s="239"/>
      <c r="AI94" s="239"/>
      <c r="AJ94" s="239"/>
      <c r="AK94" s="239"/>
      <c r="AL94" s="240" t="s">
        <v>378</v>
      </c>
    </row>
    <row r="95" spans="1:38" ht="12.75" customHeight="1">
      <c r="A95" s="236"/>
      <c r="B95" s="237">
        <v>21121</v>
      </c>
      <c r="C95" s="237">
        <v>33</v>
      </c>
      <c r="D95" s="237">
        <v>0</v>
      </c>
      <c r="E95" s="238" t="s">
        <v>107</v>
      </c>
      <c r="F95" s="238" t="s">
        <v>108</v>
      </c>
      <c r="G95" s="238" t="s">
        <v>109</v>
      </c>
      <c r="H95" s="238" t="s">
        <v>110</v>
      </c>
      <c r="I95" s="238" t="s">
        <v>111</v>
      </c>
      <c r="J95" s="238" t="s">
        <v>112</v>
      </c>
      <c r="K95" s="238" t="s">
        <v>113</v>
      </c>
      <c r="L95" s="238" t="s">
        <v>114</v>
      </c>
      <c r="M95" s="237" t="s">
        <v>152</v>
      </c>
      <c r="N95" s="237">
        <v>3531</v>
      </c>
      <c r="O95" s="237" t="s">
        <v>117</v>
      </c>
      <c r="P95" s="237" t="s">
        <v>118</v>
      </c>
      <c r="Q95" s="237" t="s">
        <v>61</v>
      </c>
      <c r="R95" s="237" t="s">
        <v>108</v>
      </c>
      <c r="S95" s="237" t="s">
        <v>119</v>
      </c>
      <c r="T95" s="246" t="s">
        <v>120</v>
      </c>
      <c r="U95" s="138" t="s">
        <v>379</v>
      </c>
      <c r="V95" s="138" t="s">
        <v>380</v>
      </c>
      <c r="W95" s="138" t="s">
        <v>269</v>
      </c>
      <c r="X95" s="138" t="s">
        <v>124</v>
      </c>
      <c r="Y95" s="239">
        <v>204870</v>
      </c>
      <c r="Z95" s="397" t="s">
        <v>126</v>
      </c>
      <c r="AA95" s="398" t="s">
        <v>126</v>
      </c>
      <c r="AB95" s="398" t="s">
        <v>381</v>
      </c>
      <c r="AC95" s="239"/>
      <c r="AD95" s="239"/>
      <c r="AE95" s="239"/>
      <c r="AF95" s="239"/>
      <c r="AG95" s="239"/>
      <c r="AH95" s="239"/>
      <c r="AI95" s="239"/>
      <c r="AJ95" s="239"/>
      <c r="AK95" s="239"/>
      <c r="AL95" s="240" t="s">
        <v>382</v>
      </c>
    </row>
    <row r="96" spans="1:38" ht="12.75" customHeight="1">
      <c r="A96" s="236"/>
      <c r="B96" s="237">
        <v>21121</v>
      </c>
      <c r="C96" s="237">
        <v>33</v>
      </c>
      <c r="D96" s="237">
        <v>0</v>
      </c>
      <c r="E96" s="238" t="s">
        <v>107</v>
      </c>
      <c r="F96" s="238" t="s">
        <v>108</v>
      </c>
      <c r="G96" s="238" t="s">
        <v>109</v>
      </c>
      <c r="H96" s="238" t="s">
        <v>110</v>
      </c>
      <c r="I96" s="238" t="s">
        <v>111</v>
      </c>
      <c r="J96" s="238" t="s">
        <v>112</v>
      </c>
      <c r="K96" s="238" t="s">
        <v>113</v>
      </c>
      <c r="L96" s="238" t="s">
        <v>114</v>
      </c>
      <c r="M96" s="237" t="s">
        <v>152</v>
      </c>
      <c r="N96" s="237">
        <v>3531</v>
      </c>
      <c r="O96" s="237" t="s">
        <v>117</v>
      </c>
      <c r="P96" s="237" t="s">
        <v>118</v>
      </c>
      <c r="Q96" s="237" t="s">
        <v>61</v>
      </c>
      <c r="R96" s="237" t="s">
        <v>108</v>
      </c>
      <c r="S96" s="237" t="s">
        <v>119</v>
      </c>
      <c r="T96" s="246" t="s">
        <v>120</v>
      </c>
      <c r="U96" s="138" t="s">
        <v>379</v>
      </c>
      <c r="V96" s="138" t="s">
        <v>383</v>
      </c>
      <c r="W96" s="138" t="s">
        <v>123</v>
      </c>
      <c r="X96" s="138" t="s">
        <v>124</v>
      </c>
      <c r="Y96" s="239">
        <v>10000</v>
      </c>
      <c r="Z96" s="397" t="s">
        <v>170</v>
      </c>
      <c r="AA96" s="398" t="s">
        <v>126</v>
      </c>
      <c r="AB96" s="398" t="s">
        <v>126</v>
      </c>
      <c r="AC96" s="239"/>
      <c r="AD96" s="239"/>
      <c r="AE96" s="239"/>
      <c r="AF96" s="239"/>
      <c r="AG96" s="239"/>
      <c r="AH96" s="239"/>
      <c r="AI96" s="239"/>
      <c r="AJ96" s="239"/>
      <c r="AK96" s="239"/>
      <c r="AL96" s="240" t="s">
        <v>384</v>
      </c>
    </row>
    <row r="97" spans="1:38" ht="12.75" customHeight="1">
      <c r="A97" s="236"/>
      <c r="B97" s="237">
        <v>21121</v>
      </c>
      <c r="C97" s="237">
        <v>33</v>
      </c>
      <c r="D97" s="237">
        <v>0</v>
      </c>
      <c r="E97" s="238" t="s">
        <v>107</v>
      </c>
      <c r="F97" s="238" t="s">
        <v>108</v>
      </c>
      <c r="G97" s="238" t="s">
        <v>109</v>
      </c>
      <c r="H97" s="238" t="s">
        <v>110</v>
      </c>
      <c r="I97" s="238" t="s">
        <v>111</v>
      </c>
      <c r="J97" s="238" t="s">
        <v>112</v>
      </c>
      <c r="K97" s="238" t="s">
        <v>113</v>
      </c>
      <c r="L97" s="238" t="s">
        <v>114</v>
      </c>
      <c r="M97" s="237" t="s">
        <v>134</v>
      </c>
      <c r="N97" s="237">
        <v>3551</v>
      </c>
      <c r="O97" s="237" t="s">
        <v>117</v>
      </c>
      <c r="P97" s="237" t="s">
        <v>118</v>
      </c>
      <c r="Q97" s="237" t="s">
        <v>61</v>
      </c>
      <c r="R97" s="237" t="s">
        <v>108</v>
      </c>
      <c r="S97" s="237" t="s">
        <v>119</v>
      </c>
      <c r="T97" s="246" t="s">
        <v>120</v>
      </c>
      <c r="U97" s="138" t="s">
        <v>385</v>
      </c>
      <c r="V97" s="138" t="s">
        <v>386</v>
      </c>
      <c r="W97" s="138" t="s">
        <v>123</v>
      </c>
      <c r="X97" s="138" t="s">
        <v>124</v>
      </c>
      <c r="Y97" s="239">
        <v>25000</v>
      </c>
      <c r="Z97" s="397" t="s">
        <v>170</v>
      </c>
      <c r="AA97" s="398" t="s">
        <v>126</v>
      </c>
      <c r="AB97" s="403" t="s">
        <v>387</v>
      </c>
      <c r="AC97" s="239"/>
      <c r="AD97" s="239"/>
      <c r="AE97" s="239"/>
      <c r="AF97" s="239"/>
      <c r="AG97" s="239"/>
      <c r="AH97" s="239"/>
      <c r="AI97" s="239"/>
      <c r="AJ97" s="239"/>
      <c r="AK97" s="239"/>
      <c r="AL97" s="240" t="s">
        <v>388</v>
      </c>
    </row>
    <row r="98" spans="1:38" ht="12.75" customHeight="1">
      <c r="A98" s="236"/>
      <c r="B98" s="237">
        <v>21121</v>
      </c>
      <c r="C98" s="237">
        <v>33</v>
      </c>
      <c r="D98" s="237">
        <v>0</v>
      </c>
      <c r="E98" s="238" t="s">
        <v>107</v>
      </c>
      <c r="F98" s="238" t="s">
        <v>108</v>
      </c>
      <c r="G98" s="238" t="s">
        <v>109</v>
      </c>
      <c r="H98" s="238" t="s">
        <v>110</v>
      </c>
      <c r="I98" s="238" t="s">
        <v>111</v>
      </c>
      <c r="J98" s="238" t="s">
        <v>112</v>
      </c>
      <c r="K98" s="238" t="s">
        <v>113</v>
      </c>
      <c r="L98" s="238" t="s">
        <v>114</v>
      </c>
      <c r="M98" s="237" t="s">
        <v>134</v>
      </c>
      <c r="N98" s="237">
        <v>3571</v>
      </c>
      <c r="O98" s="237" t="s">
        <v>117</v>
      </c>
      <c r="P98" s="237" t="s">
        <v>118</v>
      </c>
      <c r="Q98" s="237" t="s">
        <v>61</v>
      </c>
      <c r="R98" s="237" t="s">
        <v>108</v>
      </c>
      <c r="S98" s="237" t="s">
        <v>119</v>
      </c>
      <c r="T98" s="246" t="s">
        <v>120</v>
      </c>
      <c r="U98" s="138" t="s">
        <v>389</v>
      </c>
      <c r="V98" s="138" t="s">
        <v>390</v>
      </c>
      <c r="W98" s="138" t="s">
        <v>123</v>
      </c>
      <c r="X98" s="138" t="s">
        <v>124</v>
      </c>
      <c r="Y98" s="239">
        <v>4000</v>
      </c>
      <c r="Z98" s="397" t="s">
        <v>167</v>
      </c>
      <c r="AA98" s="404" t="s">
        <v>126</v>
      </c>
      <c r="AB98" s="402" t="s">
        <v>126</v>
      </c>
      <c r="AC98" s="253"/>
      <c r="AD98" s="239"/>
      <c r="AE98" s="239"/>
      <c r="AF98" s="239"/>
      <c r="AG98" s="239"/>
      <c r="AH98" s="239"/>
      <c r="AI98" s="239"/>
      <c r="AJ98" s="239"/>
      <c r="AK98" s="239"/>
      <c r="AL98" s="240" t="s">
        <v>391</v>
      </c>
    </row>
    <row r="99" spans="1:38" ht="12.75" customHeight="1">
      <c r="A99" s="236"/>
      <c r="B99" s="237">
        <v>21121</v>
      </c>
      <c r="C99" s="237">
        <v>33</v>
      </c>
      <c r="D99" s="237">
        <v>0</v>
      </c>
      <c r="E99" s="238" t="s">
        <v>107</v>
      </c>
      <c r="F99" s="238" t="s">
        <v>108</v>
      </c>
      <c r="G99" s="238" t="s">
        <v>109</v>
      </c>
      <c r="H99" s="238" t="s">
        <v>110</v>
      </c>
      <c r="I99" s="238" t="s">
        <v>111</v>
      </c>
      <c r="J99" s="238" t="s">
        <v>112</v>
      </c>
      <c r="K99" s="238" t="s">
        <v>113</v>
      </c>
      <c r="L99" s="238" t="s">
        <v>114</v>
      </c>
      <c r="M99" s="237" t="s">
        <v>134</v>
      </c>
      <c r="N99" s="237">
        <v>3571</v>
      </c>
      <c r="O99" s="237" t="s">
        <v>117</v>
      </c>
      <c r="P99" s="237" t="s">
        <v>118</v>
      </c>
      <c r="Q99" s="237" t="s">
        <v>61</v>
      </c>
      <c r="R99" s="237" t="s">
        <v>108</v>
      </c>
      <c r="S99" s="237" t="s">
        <v>119</v>
      </c>
      <c r="T99" s="246" t="s">
        <v>120</v>
      </c>
      <c r="U99" s="138" t="s">
        <v>389</v>
      </c>
      <c r="V99" s="138" t="s">
        <v>392</v>
      </c>
      <c r="W99" s="138" t="s">
        <v>123</v>
      </c>
      <c r="X99" s="138" t="s">
        <v>124</v>
      </c>
      <c r="Y99" s="239">
        <v>6000</v>
      </c>
      <c r="Z99" s="397" t="s">
        <v>393</v>
      </c>
      <c r="AA99" s="404" t="s">
        <v>126</v>
      </c>
      <c r="AB99" s="402" t="s">
        <v>126</v>
      </c>
      <c r="AC99" s="253"/>
      <c r="AD99" s="239"/>
      <c r="AE99" s="239"/>
      <c r="AF99" s="239"/>
      <c r="AG99" s="239"/>
      <c r="AH99" s="239"/>
      <c r="AI99" s="239"/>
      <c r="AJ99" s="239"/>
      <c r="AK99" s="239"/>
      <c r="AL99" s="240" t="s">
        <v>394</v>
      </c>
    </row>
    <row r="100" spans="1:38" ht="12.75" customHeight="1">
      <c r="A100" s="236"/>
      <c r="B100" s="237">
        <v>21121</v>
      </c>
      <c r="C100" s="237">
        <v>33</v>
      </c>
      <c r="D100" s="237">
        <v>0</v>
      </c>
      <c r="E100" s="238" t="s">
        <v>107</v>
      </c>
      <c r="F100" s="238" t="s">
        <v>108</v>
      </c>
      <c r="G100" s="238" t="s">
        <v>109</v>
      </c>
      <c r="H100" s="238" t="s">
        <v>110</v>
      </c>
      <c r="I100" s="238" t="s">
        <v>111</v>
      </c>
      <c r="J100" s="238" t="s">
        <v>112</v>
      </c>
      <c r="K100" s="238" t="s">
        <v>113</v>
      </c>
      <c r="L100" s="238" t="s">
        <v>114</v>
      </c>
      <c r="M100" s="237" t="s">
        <v>134</v>
      </c>
      <c r="N100" s="237">
        <v>3571</v>
      </c>
      <c r="O100" s="237" t="s">
        <v>117</v>
      </c>
      <c r="P100" s="237" t="s">
        <v>118</v>
      </c>
      <c r="Q100" s="237" t="s">
        <v>61</v>
      </c>
      <c r="R100" s="237" t="s">
        <v>108</v>
      </c>
      <c r="S100" s="237" t="s">
        <v>119</v>
      </c>
      <c r="T100" s="246" t="s">
        <v>120</v>
      </c>
      <c r="U100" s="138" t="s">
        <v>389</v>
      </c>
      <c r="V100" s="138" t="s">
        <v>395</v>
      </c>
      <c r="W100" s="138" t="s">
        <v>123</v>
      </c>
      <c r="X100" s="138" t="s">
        <v>124</v>
      </c>
      <c r="Y100" s="239">
        <v>15000</v>
      </c>
      <c r="Z100" s="397" t="s">
        <v>126</v>
      </c>
      <c r="AA100" s="404" t="s">
        <v>387</v>
      </c>
      <c r="AB100" s="402" t="s">
        <v>126</v>
      </c>
      <c r="AC100" s="253"/>
      <c r="AD100" s="239"/>
      <c r="AE100" s="239"/>
      <c r="AF100" s="239"/>
      <c r="AG100" s="239"/>
      <c r="AH100" s="239"/>
      <c r="AI100" s="239"/>
      <c r="AJ100" s="239"/>
      <c r="AK100" s="239"/>
      <c r="AL100" s="240" t="s">
        <v>396</v>
      </c>
    </row>
    <row r="101" spans="1:38" ht="12.75" customHeight="1">
      <c r="A101" s="236"/>
      <c r="B101" s="237">
        <v>21121</v>
      </c>
      <c r="C101" s="237">
        <v>33</v>
      </c>
      <c r="D101" s="237">
        <v>0</v>
      </c>
      <c r="E101" s="238" t="s">
        <v>107</v>
      </c>
      <c r="F101" s="238" t="s">
        <v>108</v>
      </c>
      <c r="G101" s="238" t="s">
        <v>109</v>
      </c>
      <c r="H101" s="238" t="s">
        <v>110</v>
      </c>
      <c r="I101" s="238" t="s">
        <v>111</v>
      </c>
      <c r="J101" s="238" t="s">
        <v>112</v>
      </c>
      <c r="K101" s="238" t="s">
        <v>113</v>
      </c>
      <c r="L101" s="238" t="s">
        <v>114</v>
      </c>
      <c r="M101" s="237" t="s">
        <v>134</v>
      </c>
      <c r="N101" s="237">
        <v>3591</v>
      </c>
      <c r="O101" s="237" t="s">
        <v>117</v>
      </c>
      <c r="P101" s="237" t="s">
        <v>118</v>
      </c>
      <c r="Q101" s="237" t="s">
        <v>61</v>
      </c>
      <c r="R101" s="237" t="s">
        <v>108</v>
      </c>
      <c r="S101" s="237" t="s">
        <v>119</v>
      </c>
      <c r="T101" s="246" t="s">
        <v>120</v>
      </c>
      <c r="U101" s="138" t="s">
        <v>397</v>
      </c>
      <c r="V101" s="138" t="s">
        <v>398</v>
      </c>
      <c r="W101" s="138" t="s">
        <v>123</v>
      </c>
      <c r="X101" s="138" t="s">
        <v>124</v>
      </c>
      <c r="Y101" s="239">
        <v>4000</v>
      </c>
      <c r="Z101" s="397" t="s">
        <v>126</v>
      </c>
      <c r="AA101" s="404" t="s">
        <v>126</v>
      </c>
      <c r="AB101" s="400" t="s">
        <v>167</v>
      </c>
      <c r="AC101" s="253"/>
      <c r="AD101" s="239"/>
      <c r="AE101" s="239"/>
      <c r="AF101" s="239"/>
      <c r="AG101" s="239"/>
      <c r="AH101" s="239"/>
      <c r="AI101" s="239"/>
      <c r="AJ101" s="239"/>
      <c r="AK101" s="239"/>
      <c r="AL101" s="240" t="s">
        <v>399</v>
      </c>
    </row>
    <row r="102" spans="1:38" ht="12.75" customHeight="1">
      <c r="A102" s="236"/>
      <c r="B102" s="237">
        <v>21121</v>
      </c>
      <c r="C102" s="237">
        <v>33</v>
      </c>
      <c r="D102" s="237">
        <v>0</v>
      </c>
      <c r="E102" s="238" t="s">
        <v>107</v>
      </c>
      <c r="F102" s="238" t="s">
        <v>108</v>
      </c>
      <c r="G102" s="238" t="s">
        <v>109</v>
      </c>
      <c r="H102" s="238" t="s">
        <v>110</v>
      </c>
      <c r="I102" s="238" t="s">
        <v>111</v>
      </c>
      <c r="J102" s="238" t="s">
        <v>112</v>
      </c>
      <c r="K102" s="238" t="s">
        <v>113</v>
      </c>
      <c r="L102" s="238" t="s">
        <v>114</v>
      </c>
      <c r="M102" s="237" t="s">
        <v>143</v>
      </c>
      <c r="N102" s="237">
        <v>3711</v>
      </c>
      <c r="O102" s="237" t="s">
        <v>117</v>
      </c>
      <c r="P102" s="237" t="s">
        <v>118</v>
      </c>
      <c r="Q102" s="237" t="s">
        <v>61</v>
      </c>
      <c r="R102" s="237" t="s">
        <v>108</v>
      </c>
      <c r="S102" s="237" t="s">
        <v>119</v>
      </c>
      <c r="T102" s="246" t="s">
        <v>120</v>
      </c>
      <c r="U102" s="138" t="s">
        <v>400</v>
      </c>
      <c r="V102" s="138" t="s">
        <v>401</v>
      </c>
      <c r="W102" s="138" t="s">
        <v>282</v>
      </c>
      <c r="X102" s="138" t="s">
        <v>124</v>
      </c>
      <c r="Y102" s="239">
        <v>14000</v>
      </c>
      <c r="Z102" s="405" t="s">
        <v>402</v>
      </c>
      <c r="AA102" s="405" t="s">
        <v>402</v>
      </c>
      <c r="AB102" s="405" t="s">
        <v>403</v>
      </c>
      <c r="AC102" s="239"/>
      <c r="AD102" s="239"/>
      <c r="AE102" s="239"/>
      <c r="AF102" s="239"/>
      <c r="AG102" s="239"/>
      <c r="AH102" s="239"/>
      <c r="AI102" s="239"/>
      <c r="AJ102" s="239"/>
      <c r="AK102" s="239"/>
      <c r="AL102" s="240" t="s">
        <v>404</v>
      </c>
    </row>
    <row r="103" spans="1:38" ht="12.75" customHeight="1">
      <c r="A103" s="236"/>
      <c r="B103" s="237">
        <v>21121</v>
      </c>
      <c r="C103" s="237">
        <v>33</v>
      </c>
      <c r="D103" s="237">
        <v>0</v>
      </c>
      <c r="E103" s="238" t="s">
        <v>107</v>
      </c>
      <c r="F103" s="238" t="s">
        <v>108</v>
      </c>
      <c r="G103" s="238" t="s">
        <v>109</v>
      </c>
      <c r="H103" s="238" t="s">
        <v>110</v>
      </c>
      <c r="I103" s="238" t="s">
        <v>111</v>
      </c>
      <c r="J103" s="238" t="s">
        <v>112</v>
      </c>
      <c r="K103" s="238" t="s">
        <v>113</v>
      </c>
      <c r="L103" s="238" t="s">
        <v>114</v>
      </c>
      <c r="M103" s="238" t="s">
        <v>115</v>
      </c>
      <c r="N103" s="237">
        <v>3711</v>
      </c>
      <c r="O103" s="237" t="s">
        <v>117</v>
      </c>
      <c r="P103" s="237" t="s">
        <v>118</v>
      </c>
      <c r="Q103" s="237" t="s">
        <v>61</v>
      </c>
      <c r="R103" s="237" t="s">
        <v>108</v>
      </c>
      <c r="S103" s="237" t="s">
        <v>119</v>
      </c>
      <c r="T103" s="246" t="s">
        <v>120</v>
      </c>
      <c r="U103" s="138" t="s">
        <v>400</v>
      </c>
      <c r="V103" s="138" t="s">
        <v>405</v>
      </c>
      <c r="W103" s="138" t="s">
        <v>282</v>
      </c>
      <c r="X103" s="138" t="s">
        <v>124</v>
      </c>
      <c r="Y103" s="239">
        <v>30000</v>
      </c>
      <c r="Z103" s="395" t="s">
        <v>170</v>
      </c>
      <c r="AA103" s="396" t="s">
        <v>170</v>
      </c>
      <c r="AB103" s="396" t="s">
        <v>170</v>
      </c>
      <c r="AC103" s="239"/>
      <c r="AD103" s="239"/>
      <c r="AE103" s="239"/>
      <c r="AF103" s="239"/>
      <c r="AG103" s="239"/>
      <c r="AH103" s="239"/>
      <c r="AI103" s="239"/>
      <c r="AJ103" s="239"/>
      <c r="AK103" s="239"/>
      <c r="AL103" s="240" t="s">
        <v>406</v>
      </c>
    </row>
    <row r="104" spans="1:38" ht="12.75" customHeight="1">
      <c r="A104" s="236"/>
      <c r="B104" s="237">
        <v>21121</v>
      </c>
      <c r="C104" s="237">
        <v>33</v>
      </c>
      <c r="D104" s="237">
        <v>0</v>
      </c>
      <c r="E104" s="238" t="s">
        <v>107</v>
      </c>
      <c r="F104" s="238" t="s">
        <v>108</v>
      </c>
      <c r="G104" s="238" t="s">
        <v>109</v>
      </c>
      <c r="H104" s="238" t="s">
        <v>110</v>
      </c>
      <c r="I104" s="238" t="s">
        <v>111</v>
      </c>
      <c r="J104" s="238" t="s">
        <v>112</v>
      </c>
      <c r="K104" s="238" t="s">
        <v>113</v>
      </c>
      <c r="L104" s="238" t="s">
        <v>114</v>
      </c>
      <c r="M104" s="238" t="s">
        <v>115</v>
      </c>
      <c r="N104" s="237">
        <v>3721</v>
      </c>
      <c r="O104" s="237" t="s">
        <v>117</v>
      </c>
      <c r="P104" s="237" t="s">
        <v>118</v>
      </c>
      <c r="Q104" s="237" t="s">
        <v>61</v>
      </c>
      <c r="R104" s="237" t="s">
        <v>108</v>
      </c>
      <c r="S104" s="237" t="s">
        <v>119</v>
      </c>
      <c r="T104" s="246" t="s">
        <v>120</v>
      </c>
      <c r="U104" s="138" t="s">
        <v>407</v>
      </c>
      <c r="V104" s="138" t="s">
        <v>408</v>
      </c>
      <c r="W104" s="138" t="s">
        <v>282</v>
      </c>
      <c r="X104" s="138" t="s">
        <v>124</v>
      </c>
      <c r="Y104" s="239">
        <v>5000</v>
      </c>
      <c r="Z104" s="406" t="s">
        <v>177</v>
      </c>
      <c r="AA104" s="399" t="s">
        <v>126</v>
      </c>
      <c r="AB104" s="399" t="s">
        <v>126</v>
      </c>
      <c r="AC104" s="239"/>
      <c r="AD104" s="239"/>
      <c r="AE104" s="239"/>
      <c r="AF104" s="239"/>
      <c r="AG104" s="239"/>
      <c r="AH104" s="239"/>
      <c r="AI104" s="239"/>
      <c r="AJ104" s="239"/>
      <c r="AK104" s="239"/>
      <c r="AL104" s="240" t="s">
        <v>409</v>
      </c>
    </row>
    <row r="105" spans="1:38" ht="12.75" customHeight="1">
      <c r="A105" s="236"/>
      <c r="B105" s="237">
        <v>21121</v>
      </c>
      <c r="C105" s="237">
        <v>33</v>
      </c>
      <c r="D105" s="237">
        <v>0</v>
      </c>
      <c r="E105" s="238" t="s">
        <v>107</v>
      </c>
      <c r="F105" s="238" t="s">
        <v>108</v>
      </c>
      <c r="G105" s="238" t="s">
        <v>109</v>
      </c>
      <c r="H105" s="238" t="s">
        <v>110</v>
      </c>
      <c r="I105" s="238" t="s">
        <v>111</v>
      </c>
      <c r="J105" s="238" t="s">
        <v>112</v>
      </c>
      <c r="K105" s="238" t="s">
        <v>113</v>
      </c>
      <c r="L105" s="238" t="s">
        <v>114</v>
      </c>
      <c r="M105" s="237" t="s">
        <v>143</v>
      </c>
      <c r="N105" s="237">
        <v>3751</v>
      </c>
      <c r="O105" s="237" t="s">
        <v>117</v>
      </c>
      <c r="P105" s="237" t="s">
        <v>118</v>
      </c>
      <c r="Q105" s="237" t="s">
        <v>61</v>
      </c>
      <c r="R105" s="237" t="s">
        <v>108</v>
      </c>
      <c r="S105" s="237" t="s">
        <v>119</v>
      </c>
      <c r="T105" s="246" t="s">
        <v>120</v>
      </c>
      <c r="U105" s="138" t="s">
        <v>410</v>
      </c>
      <c r="V105" s="138" t="s">
        <v>411</v>
      </c>
      <c r="W105" s="138" t="s">
        <v>282</v>
      </c>
      <c r="X105" s="138" t="s">
        <v>124</v>
      </c>
      <c r="Y105" s="239">
        <v>77000</v>
      </c>
      <c r="Z105" s="407" t="s">
        <v>412</v>
      </c>
      <c r="AA105" s="408" t="s">
        <v>412</v>
      </c>
      <c r="AB105" s="408" t="s">
        <v>413</v>
      </c>
      <c r="AC105" s="239"/>
      <c r="AD105" s="239"/>
      <c r="AE105" s="239"/>
      <c r="AF105" s="239"/>
      <c r="AG105" s="239"/>
      <c r="AH105" s="239"/>
      <c r="AI105" s="239"/>
      <c r="AJ105" s="239"/>
      <c r="AK105" s="239"/>
      <c r="AL105" s="240" t="s">
        <v>414</v>
      </c>
    </row>
    <row r="106" spans="1:38" ht="12.75" customHeight="1">
      <c r="A106" s="236"/>
      <c r="B106" s="237">
        <v>21121</v>
      </c>
      <c r="C106" s="237">
        <v>33</v>
      </c>
      <c r="D106" s="237">
        <v>0</v>
      </c>
      <c r="E106" s="238" t="s">
        <v>107</v>
      </c>
      <c r="F106" s="238" t="s">
        <v>108</v>
      </c>
      <c r="G106" s="238" t="s">
        <v>109</v>
      </c>
      <c r="H106" s="238" t="s">
        <v>110</v>
      </c>
      <c r="I106" s="238" t="s">
        <v>111</v>
      </c>
      <c r="J106" s="238" t="s">
        <v>112</v>
      </c>
      <c r="K106" s="238" t="s">
        <v>113</v>
      </c>
      <c r="L106" s="238" t="s">
        <v>114</v>
      </c>
      <c r="M106" s="237" t="s">
        <v>115</v>
      </c>
      <c r="N106" s="237">
        <v>3751</v>
      </c>
      <c r="O106" s="237" t="s">
        <v>117</v>
      </c>
      <c r="P106" s="237" t="s">
        <v>118</v>
      </c>
      <c r="Q106" s="237" t="s">
        <v>61</v>
      </c>
      <c r="R106" s="237" t="s">
        <v>108</v>
      </c>
      <c r="S106" s="237" t="s">
        <v>119</v>
      </c>
      <c r="T106" s="246" t="s">
        <v>120</v>
      </c>
      <c r="U106" s="138" t="s">
        <v>410</v>
      </c>
      <c r="V106" s="138" t="s">
        <v>415</v>
      </c>
      <c r="W106" s="138" t="s">
        <v>282</v>
      </c>
      <c r="X106" s="138" t="s">
        <v>124</v>
      </c>
      <c r="Y106" s="239">
        <v>30000</v>
      </c>
      <c r="Z106" s="409" t="s">
        <v>170</v>
      </c>
      <c r="AA106" s="410" t="s">
        <v>170</v>
      </c>
      <c r="AB106" s="410" t="s">
        <v>170</v>
      </c>
      <c r="AC106" s="239"/>
      <c r="AD106" s="239"/>
      <c r="AE106" s="239"/>
      <c r="AF106" s="239"/>
      <c r="AG106" s="239"/>
      <c r="AH106" s="239"/>
      <c r="AI106" s="239"/>
      <c r="AJ106" s="239"/>
      <c r="AK106" s="239"/>
      <c r="AL106" s="240" t="s">
        <v>406</v>
      </c>
    </row>
    <row r="107" spans="1:38" ht="12.75" customHeight="1">
      <c r="A107" s="236"/>
      <c r="B107" s="237">
        <v>21121</v>
      </c>
      <c r="C107" s="237">
        <v>33</v>
      </c>
      <c r="D107" s="237">
        <v>0</v>
      </c>
      <c r="E107" s="238" t="s">
        <v>107</v>
      </c>
      <c r="F107" s="238" t="s">
        <v>108</v>
      </c>
      <c r="G107" s="238" t="s">
        <v>109</v>
      </c>
      <c r="H107" s="238" t="s">
        <v>110</v>
      </c>
      <c r="I107" s="238" t="s">
        <v>111</v>
      </c>
      <c r="J107" s="238" t="s">
        <v>112</v>
      </c>
      <c r="K107" s="238" t="s">
        <v>113</v>
      </c>
      <c r="L107" s="238" t="s">
        <v>114</v>
      </c>
      <c r="M107" s="237" t="s">
        <v>115</v>
      </c>
      <c r="N107" s="237">
        <v>3791</v>
      </c>
      <c r="O107" s="237" t="s">
        <v>117</v>
      </c>
      <c r="P107" s="237" t="s">
        <v>118</v>
      </c>
      <c r="Q107" s="237" t="s">
        <v>61</v>
      </c>
      <c r="R107" s="237" t="s">
        <v>108</v>
      </c>
      <c r="S107" s="237" t="s">
        <v>119</v>
      </c>
      <c r="T107" s="246" t="s">
        <v>120</v>
      </c>
      <c r="U107" s="138" t="s">
        <v>416</v>
      </c>
      <c r="V107" s="138" t="s">
        <v>417</v>
      </c>
      <c r="W107" s="138" t="s">
        <v>282</v>
      </c>
      <c r="X107" s="138" t="s">
        <v>124</v>
      </c>
      <c r="Y107" s="239">
        <v>30000</v>
      </c>
      <c r="Z107" s="409" t="s">
        <v>170</v>
      </c>
      <c r="AA107" s="410" t="s">
        <v>170</v>
      </c>
      <c r="AB107" s="410" t="s">
        <v>170</v>
      </c>
      <c r="AC107" s="239"/>
      <c r="AD107" s="239"/>
      <c r="AE107" s="239"/>
      <c r="AF107" s="239"/>
      <c r="AG107" s="239"/>
      <c r="AH107" s="239"/>
      <c r="AI107" s="239"/>
      <c r="AJ107" s="239"/>
      <c r="AK107" s="239"/>
      <c r="AL107" s="240" t="s">
        <v>418</v>
      </c>
    </row>
    <row r="108" spans="1:38" ht="12.75" customHeight="1">
      <c r="A108" s="236"/>
      <c r="B108" s="237">
        <v>21121</v>
      </c>
      <c r="C108" s="237">
        <v>33</v>
      </c>
      <c r="D108" s="237">
        <v>0</v>
      </c>
      <c r="E108" s="238" t="s">
        <v>107</v>
      </c>
      <c r="F108" s="238" t="s">
        <v>108</v>
      </c>
      <c r="G108" s="238" t="s">
        <v>109</v>
      </c>
      <c r="H108" s="238" t="s">
        <v>110</v>
      </c>
      <c r="I108" s="238" t="s">
        <v>111</v>
      </c>
      <c r="J108" s="238" t="s">
        <v>112</v>
      </c>
      <c r="K108" s="238" t="s">
        <v>113</v>
      </c>
      <c r="L108" s="238" t="s">
        <v>114</v>
      </c>
      <c r="M108" s="237" t="s">
        <v>134</v>
      </c>
      <c r="N108" s="237">
        <v>3791</v>
      </c>
      <c r="O108" s="237" t="s">
        <v>117</v>
      </c>
      <c r="P108" s="237" t="s">
        <v>118</v>
      </c>
      <c r="Q108" s="237" t="s">
        <v>61</v>
      </c>
      <c r="R108" s="237" t="s">
        <v>108</v>
      </c>
      <c r="S108" s="237" t="s">
        <v>119</v>
      </c>
      <c r="T108" s="246" t="s">
        <v>120</v>
      </c>
      <c r="U108" s="138" t="s">
        <v>416</v>
      </c>
      <c r="V108" s="138" t="s">
        <v>419</v>
      </c>
      <c r="W108" s="138" t="s">
        <v>282</v>
      </c>
      <c r="X108" s="138" t="s">
        <v>124</v>
      </c>
      <c r="Y108" s="239">
        <v>2000</v>
      </c>
      <c r="Z108" s="409" t="s">
        <v>164</v>
      </c>
      <c r="AA108" s="411" t="s">
        <v>126</v>
      </c>
      <c r="AB108" s="410" t="s">
        <v>126</v>
      </c>
      <c r="AC108" s="239"/>
      <c r="AD108" s="239"/>
      <c r="AE108" s="239"/>
      <c r="AF108" s="239"/>
      <c r="AG108" s="239"/>
      <c r="AH108" s="239"/>
      <c r="AI108" s="239"/>
      <c r="AJ108" s="239"/>
      <c r="AK108" s="239"/>
      <c r="AL108" s="240" t="s">
        <v>420</v>
      </c>
    </row>
    <row r="109" spans="1:38" ht="12.75" customHeight="1">
      <c r="A109" s="236"/>
      <c r="B109" s="237">
        <v>21121</v>
      </c>
      <c r="C109" s="237">
        <v>33</v>
      </c>
      <c r="D109" s="237">
        <v>0</v>
      </c>
      <c r="E109" s="238" t="s">
        <v>107</v>
      </c>
      <c r="F109" s="238" t="s">
        <v>108</v>
      </c>
      <c r="G109" s="238" t="s">
        <v>109</v>
      </c>
      <c r="H109" s="238" t="s">
        <v>110</v>
      </c>
      <c r="I109" s="238" t="s">
        <v>111</v>
      </c>
      <c r="J109" s="238" t="s">
        <v>112</v>
      </c>
      <c r="K109" s="238" t="s">
        <v>113</v>
      </c>
      <c r="L109" s="238" t="s">
        <v>114</v>
      </c>
      <c r="M109" s="238" t="s">
        <v>115</v>
      </c>
      <c r="N109" s="237">
        <v>3831</v>
      </c>
      <c r="O109" s="237" t="s">
        <v>117</v>
      </c>
      <c r="P109" s="237" t="s">
        <v>118</v>
      </c>
      <c r="Q109" s="237" t="s">
        <v>61</v>
      </c>
      <c r="R109" s="237" t="s">
        <v>108</v>
      </c>
      <c r="S109" s="237" t="s">
        <v>119</v>
      </c>
      <c r="T109" s="246" t="s">
        <v>120</v>
      </c>
      <c r="U109" s="138" t="s">
        <v>421</v>
      </c>
      <c r="V109" s="138" t="s">
        <v>422</v>
      </c>
      <c r="W109" s="138" t="s">
        <v>123</v>
      </c>
      <c r="X109" s="138" t="s">
        <v>124</v>
      </c>
      <c r="Y109" s="239">
        <v>5000</v>
      </c>
      <c r="Z109" s="397" t="s">
        <v>126</v>
      </c>
      <c r="AA109" s="398" t="s">
        <v>126</v>
      </c>
      <c r="AB109" s="398" t="s">
        <v>177</v>
      </c>
      <c r="AC109" s="239"/>
      <c r="AD109" s="239"/>
      <c r="AE109" s="239"/>
      <c r="AF109" s="239"/>
      <c r="AG109" s="239"/>
      <c r="AH109" s="239"/>
      <c r="AI109" s="239"/>
      <c r="AJ109" s="239"/>
      <c r="AK109" s="239"/>
      <c r="AL109" s="240" t="s">
        <v>423</v>
      </c>
    </row>
    <row r="110" spans="1:38" ht="12.75" customHeight="1">
      <c r="A110" s="236"/>
      <c r="B110" s="237">
        <v>21121</v>
      </c>
      <c r="C110" s="237">
        <v>33</v>
      </c>
      <c r="D110" s="237">
        <v>0</v>
      </c>
      <c r="E110" s="238" t="s">
        <v>107</v>
      </c>
      <c r="F110" s="238" t="s">
        <v>108</v>
      </c>
      <c r="G110" s="238" t="s">
        <v>109</v>
      </c>
      <c r="H110" s="238" t="s">
        <v>110</v>
      </c>
      <c r="I110" s="238" t="s">
        <v>111</v>
      </c>
      <c r="J110" s="238" t="s">
        <v>112</v>
      </c>
      <c r="K110" s="238" t="s">
        <v>113</v>
      </c>
      <c r="L110" s="238" t="s">
        <v>114</v>
      </c>
      <c r="M110" s="237" t="s">
        <v>156</v>
      </c>
      <c r="N110" s="237">
        <v>3831</v>
      </c>
      <c r="O110" s="237" t="s">
        <v>117</v>
      </c>
      <c r="P110" s="237" t="s">
        <v>118</v>
      </c>
      <c r="Q110" s="237" t="s">
        <v>61</v>
      </c>
      <c r="R110" s="237" t="s">
        <v>108</v>
      </c>
      <c r="S110" s="237" t="s">
        <v>119</v>
      </c>
      <c r="T110" s="246" t="s">
        <v>120</v>
      </c>
      <c r="U110" s="138" t="s">
        <v>421</v>
      </c>
      <c r="V110" s="138" t="s">
        <v>424</v>
      </c>
      <c r="W110" s="138" t="s">
        <v>282</v>
      </c>
      <c r="X110" s="138" t="s">
        <v>124</v>
      </c>
      <c r="Y110" s="239">
        <v>100000</v>
      </c>
      <c r="Z110" s="397" t="s">
        <v>126</v>
      </c>
      <c r="AA110" s="398" t="s">
        <v>126</v>
      </c>
      <c r="AB110" s="398" t="s">
        <v>425</v>
      </c>
      <c r="AC110" s="239"/>
      <c r="AD110" s="239"/>
      <c r="AE110" s="239"/>
      <c r="AF110" s="239"/>
      <c r="AG110" s="239"/>
      <c r="AH110" s="239"/>
      <c r="AI110" s="239"/>
      <c r="AJ110" s="239"/>
      <c r="AK110" s="239"/>
      <c r="AL110" s="240" t="s">
        <v>426</v>
      </c>
    </row>
    <row r="111" spans="1:38" ht="12.75" customHeight="1">
      <c r="A111" s="236"/>
      <c r="B111" s="237">
        <v>21121</v>
      </c>
      <c r="C111" s="237">
        <v>33</v>
      </c>
      <c r="D111" s="237">
        <v>0</v>
      </c>
      <c r="E111" s="238" t="s">
        <v>107</v>
      </c>
      <c r="F111" s="238" t="s">
        <v>108</v>
      </c>
      <c r="G111" s="238" t="s">
        <v>109</v>
      </c>
      <c r="H111" s="238" t="s">
        <v>110</v>
      </c>
      <c r="I111" s="238" t="s">
        <v>111</v>
      </c>
      <c r="J111" s="238" t="s">
        <v>112</v>
      </c>
      <c r="K111" s="238" t="s">
        <v>113</v>
      </c>
      <c r="L111" s="238" t="s">
        <v>114</v>
      </c>
      <c r="M111" s="237" t="s">
        <v>156</v>
      </c>
      <c r="N111" s="237">
        <v>3831</v>
      </c>
      <c r="O111" s="237" t="s">
        <v>117</v>
      </c>
      <c r="P111" s="237" t="s">
        <v>118</v>
      </c>
      <c r="Q111" s="237" t="s">
        <v>61</v>
      </c>
      <c r="R111" s="237" t="s">
        <v>108</v>
      </c>
      <c r="S111" s="237" t="s">
        <v>119</v>
      </c>
      <c r="T111" s="246" t="s">
        <v>120</v>
      </c>
      <c r="U111" s="138" t="s">
        <v>421</v>
      </c>
      <c r="V111" s="138" t="s">
        <v>427</v>
      </c>
      <c r="W111" s="138" t="s">
        <v>123</v>
      </c>
      <c r="X111" s="138" t="s">
        <v>124</v>
      </c>
      <c r="Y111" s="239">
        <v>10000</v>
      </c>
      <c r="Z111" s="397" t="s">
        <v>126</v>
      </c>
      <c r="AA111" s="398" t="s">
        <v>126</v>
      </c>
      <c r="AB111" s="398" t="s">
        <v>170</v>
      </c>
      <c r="AC111" s="239"/>
      <c r="AD111" s="239"/>
      <c r="AE111" s="239"/>
      <c r="AF111" s="239"/>
      <c r="AG111" s="239"/>
      <c r="AH111" s="239"/>
      <c r="AI111" s="239"/>
      <c r="AJ111" s="239"/>
      <c r="AK111" s="239"/>
      <c r="AL111" s="240" t="s">
        <v>428</v>
      </c>
    </row>
    <row r="112" spans="1:38" ht="12.75" customHeight="1">
      <c r="A112" s="236"/>
      <c r="B112" s="237">
        <v>21121</v>
      </c>
      <c r="C112" s="237">
        <v>33</v>
      </c>
      <c r="D112" s="237">
        <v>0</v>
      </c>
      <c r="E112" s="238" t="s">
        <v>107</v>
      </c>
      <c r="F112" s="238" t="s">
        <v>108</v>
      </c>
      <c r="G112" s="238" t="s">
        <v>109</v>
      </c>
      <c r="H112" s="238" t="s">
        <v>110</v>
      </c>
      <c r="I112" s="238" t="s">
        <v>111</v>
      </c>
      <c r="J112" s="238" t="s">
        <v>112</v>
      </c>
      <c r="K112" s="238" t="s">
        <v>113</v>
      </c>
      <c r="L112" s="238" t="s">
        <v>114</v>
      </c>
      <c r="M112" s="237" t="s">
        <v>139</v>
      </c>
      <c r="N112" s="237">
        <v>3921</v>
      </c>
      <c r="O112" s="237" t="s">
        <v>117</v>
      </c>
      <c r="P112" s="237" t="s">
        <v>118</v>
      </c>
      <c r="Q112" s="237" t="s">
        <v>61</v>
      </c>
      <c r="R112" s="237" t="s">
        <v>108</v>
      </c>
      <c r="S112" s="237" t="s">
        <v>119</v>
      </c>
      <c r="T112" s="246" t="s">
        <v>120</v>
      </c>
      <c r="U112" s="138" t="s">
        <v>429</v>
      </c>
      <c r="V112" s="138" t="s">
        <v>430</v>
      </c>
      <c r="W112" s="138" t="s">
        <v>123</v>
      </c>
      <c r="X112" s="138" t="s">
        <v>124</v>
      </c>
      <c r="Y112" s="239">
        <v>1000</v>
      </c>
      <c r="Z112" s="397" t="s">
        <v>141</v>
      </c>
      <c r="AA112" s="398" t="s">
        <v>126</v>
      </c>
      <c r="AB112" s="398" t="s">
        <v>126</v>
      </c>
      <c r="AC112" s="239"/>
      <c r="AD112" s="239"/>
      <c r="AE112" s="239"/>
      <c r="AF112" s="239"/>
      <c r="AG112" s="239"/>
      <c r="AH112" s="239"/>
      <c r="AI112" s="239"/>
      <c r="AJ112" s="239"/>
      <c r="AK112" s="239"/>
      <c r="AL112" s="240" t="s">
        <v>431</v>
      </c>
    </row>
    <row r="113" spans="1:38" ht="12.75" customHeight="1">
      <c r="A113" s="236"/>
      <c r="B113" s="237">
        <v>21121</v>
      </c>
      <c r="C113" s="237">
        <v>33</v>
      </c>
      <c r="D113" s="237">
        <v>0</v>
      </c>
      <c r="E113" s="238" t="s">
        <v>107</v>
      </c>
      <c r="F113" s="238" t="s">
        <v>108</v>
      </c>
      <c r="G113" s="238" t="s">
        <v>109</v>
      </c>
      <c r="H113" s="238" t="s">
        <v>110</v>
      </c>
      <c r="I113" s="238" t="s">
        <v>111</v>
      </c>
      <c r="J113" s="238" t="s">
        <v>112</v>
      </c>
      <c r="K113" s="238" t="s">
        <v>113</v>
      </c>
      <c r="L113" s="238" t="s">
        <v>114</v>
      </c>
      <c r="M113" s="237" t="s">
        <v>134</v>
      </c>
      <c r="N113" s="237">
        <v>3941</v>
      </c>
      <c r="O113" s="237" t="s">
        <v>117</v>
      </c>
      <c r="P113" s="237" t="s">
        <v>118</v>
      </c>
      <c r="Q113" s="237" t="s">
        <v>61</v>
      </c>
      <c r="R113" s="237" t="s">
        <v>108</v>
      </c>
      <c r="S113" s="237" t="s">
        <v>119</v>
      </c>
      <c r="T113" s="246" t="s">
        <v>120</v>
      </c>
      <c r="U113" s="138" t="s">
        <v>432</v>
      </c>
      <c r="V113" s="138" t="s">
        <v>433</v>
      </c>
      <c r="W113" s="138" t="s">
        <v>282</v>
      </c>
      <c r="X113" s="138" t="s">
        <v>124</v>
      </c>
      <c r="Y113" s="239">
        <f>100000</f>
        <v>100000</v>
      </c>
      <c r="Z113" s="397" t="s">
        <v>425</v>
      </c>
      <c r="AA113" s="398" t="s">
        <v>126</v>
      </c>
      <c r="AB113" s="398" t="s">
        <v>126</v>
      </c>
      <c r="AC113" s="239"/>
      <c r="AD113" s="239"/>
      <c r="AE113" s="239"/>
      <c r="AF113" s="239"/>
      <c r="AG113" s="239"/>
      <c r="AH113" s="239"/>
      <c r="AI113" s="239"/>
      <c r="AJ113" s="239"/>
      <c r="AK113" s="239"/>
      <c r="AL113" s="240" t="s">
        <v>434</v>
      </c>
    </row>
    <row r="114" spans="1:38" ht="12.75" customHeight="1">
      <c r="A114" s="236"/>
      <c r="B114" s="237">
        <v>21121</v>
      </c>
      <c r="C114" s="237">
        <v>33</v>
      </c>
      <c r="D114" s="237">
        <v>0</v>
      </c>
      <c r="E114" s="238" t="s">
        <v>107</v>
      </c>
      <c r="F114" s="238" t="s">
        <v>108</v>
      </c>
      <c r="G114" s="238" t="s">
        <v>109</v>
      </c>
      <c r="H114" s="238" t="s">
        <v>110</v>
      </c>
      <c r="I114" s="238" t="s">
        <v>111</v>
      </c>
      <c r="J114" s="238" t="s">
        <v>112</v>
      </c>
      <c r="K114" s="238" t="s">
        <v>113</v>
      </c>
      <c r="L114" s="238" t="s">
        <v>114</v>
      </c>
      <c r="M114" s="237" t="s">
        <v>148</v>
      </c>
      <c r="N114" s="237">
        <v>3981</v>
      </c>
      <c r="O114" s="237" t="s">
        <v>117</v>
      </c>
      <c r="P114" s="237" t="s">
        <v>118</v>
      </c>
      <c r="Q114" s="237" t="s">
        <v>61</v>
      </c>
      <c r="R114" s="237" t="s">
        <v>108</v>
      </c>
      <c r="S114" s="237" t="s">
        <v>119</v>
      </c>
      <c r="T114" s="246" t="s">
        <v>120</v>
      </c>
      <c r="U114" s="138" t="s">
        <v>435</v>
      </c>
      <c r="V114" s="138" t="s">
        <v>436</v>
      </c>
      <c r="W114" s="138" t="s">
        <v>282</v>
      </c>
      <c r="X114" s="138" t="s">
        <v>124</v>
      </c>
      <c r="Y114" s="239">
        <v>125100</v>
      </c>
      <c r="Z114" s="397" t="s">
        <v>437</v>
      </c>
      <c r="AA114" s="398" t="s">
        <v>126</v>
      </c>
      <c r="AB114" s="398" t="s">
        <v>126</v>
      </c>
      <c r="AC114" s="239"/>
      <c r="AD114" s="239"/>
      <c r="AE114" s="239"/>
      <c r="AF114" s="239"/>
      <c r="AG114" s="239"/>
      <c r="AH114" s="239"/>
      <c r="AI114" s="239"/>
      <c r="AJ114" s="239"/>
      <c r="AK114" s="239"/>
      <c r="AL114" s="240" t="s">
        <v>438</v>
      </c>
    </row>
    <row r="115" spans="1:38" ht="12.75" customHeight="1">
      <c r="A115" s="236"/>
      <c r="B115" s="237">
        <v>21121</v>
      </c>
      <c r="C115" s="237">
        <v>33</v>
      </c>
      <c r="D115" s="237">
        <v>0</v>
      </c>
      <c r="E115" s="238" t="s">
        <v>107</v>
      </c>
      <c r="F115" s="238" t="s">
        <v>108</v>
      </c>
      <c r="G115" s="238" t="s">
        <v>109</v>
      </c>
      <c r="H115" s="238" t="s">
        <v>110</v>
      </c>
      <c r="I115" s="238" t="s">
        <v>111</v>
      </c>
      <c r="J115" s="238" t="s">
        <v>112</v>
      </c>
      <c r="K115" s="238" t="s">
        <v>113</v>
      </c>
      <c r="L115" s="238" t="s">
        <v>114</v>
      </c>
      <c r="M115" s="237" t="s">
        <v>152</v>
      </c>
      <c r="N115" s="237">
        <v>3981</v>
      </c>
      <c r="O115" s="237" t="s">
        <v>117</v>
      </c>
      <c r="P115" s="237" t="s">
        <v>118</v>
      </c>
      <c r="Q115" s="237" t="s">
        <v>61</v>
      </c>
      <c r="R115" s="237" t="s">
        <v>108</v>
      </c>
      <c r="S115" s="237" t="s">
        <v>119</v>
      </c>
      <c r="T115" s="246" t="s">
        <v>120</v>
      </c>
      <c r="U115" s="138" t="s">
        <v>435</v>
      </c>
      <c r="V115" s="138" t="s">
        <v>436</v>
      </c>
      <c r="W115" s="138" t="s">
        <v>282</v>
      </c>
      <c r="X115" s="138" t="s">
        <v>124</v>
      </c>
      <c r="Y115" s="239">
        <v>139800</v>
      </c>
      <c r="Z115" s="397" t="s">
        <v>439</v>
      </c>
      <c r="AA115" s="398" t="s">
        <v>126</v>
      </c>
      <c r="AB115" s="398" t="s">
        <v>126</v>
      </c>
      <c r="AC115" s="239"/>
      <c r="AD115" s="239"/>
      <c r="AE115" s="239"/>
      <c r="AF115" s="239"/>
      <c r="AG115" s="239"/>
      <c r="AH115" s="239"/>
      <c r="AI115" s="239"/>
      <c r="AJ115" s="239"/>
      <c r="AK115" s="239"/>
      <c r="AL115" s="240" t="s">
        <v>438</v>
      </c>
    </row>
    <row r="116" spans="1:38" ht="12.75" customHeight="1">
      <c r="A116" s="236"/>
      <c r="B116" s="237">
        <v>21121</v>
      </c>
      <c r="C116" s="237">
        <v>33</v>
      </c>
      <c r="D116" s="237">
        <v>0</v>
      </c>
      <c r="E116" s="238" t="s">
        <v>107</v>
      </c>
      <c r="F116" s="238" t="s">
        <v>108</v>
      </c>
      <c r="G116" s="238" t="s">
        <v>109</v>
      </c>
      <c r="H116" s="238" t="s">
        <v>110</v>
      </c>
      <c r="I116" s="238" t="s">
        <v>111</v>
      </c>
      <c r="J116" s="238" t="s">
        <v>112</v>
      </c>
      <c r="K116" s="238" t="s">
        <v>113</v>
      </c>
      <c r="L116" s="238" t="s">
        <v>114</v>
      </c>
      <c r="M116" s="237" t="s">
        <v>143</v>
      </c>
      <c r="N116" s="237">
        <v>3981</v>
      </c>
      <c r="O116" s="237" t="s">
        <v>117</v>
      </c>
      <c r="P116" s="237" t="s">
        <v>118</v>
      </c>
      <c r="Q116" s="237" t="s">
        <v>61</v>
      </c>
      <c r="R116" s="237" t="s">
        <v>108</v>
      </c>
      <c r="S116" s="237" t="s">
        <v>119</v>
      </c>
      <c r="T116" s="246" t="s">
        <v>120</v>
      </c>
      <c r="U116" s="138" t="s">
        <v>435</v>
      </c>
      <c r="V116" s="138" t="s">
        <v>436</v>
      </c>
      <c r="W116" s="138" t="s">
        <v>282</v>
      </c>
      <c r="X116" s="138" t="s">
        <v>124</v>
      </c>
      <c r="Y116" s="239">
        <v>179600</v>
      </c>
      <c r="Z116" s="397" t="s">
        <v>440</v>
      </c>
      <c r="AA116" s="398" t="s">
        <v>126</v>
      </c>
      <c r="AB116" s="398" t="s">
        <v>126</v>
      </c>
      <c r="AC116" s="239"/>
      <c r="AD116" s="239"/>
      <c r="AE116" s="239"/>
      <c r="AF116" s="239"/>
      <c r="AG116" s="239"/>
      <c r="AH116" s="239"/>
      <c r="AI116" s="239"/>
      <c r="AJ116" s="239"/>
      <c r="AK116" s="239"/>
      <c r="AL116" s="240" t="s">
        <v>438</v>
      </c>
    </row>
    <row r="117" spans="1:38" ht="12.75" customHeight="1">
      <c r="A117" s="236"/>
      <c r="B117" s="237">
        <v>21121</v>
      </c>
      <c r="C117" s="237">
        <v>33</v>
      </c>
      <c r="D117" s="237">
        <v>0</v>
      </c>
      <c r="E117" s="238" t="s">
        <v>107</v>
      </c>
      <c r="F117" s="238" t="s">
        <v>108</v>
      </c>
      <c r="G117" s="238" t="s">
        <v>109</v>
      </c>
      <c r="H117" s="238" t="s">
        <v>110</v>
      </c>
      <c r="I117" s="238" t="s">
        <v>111</v>
      </c>
      <c r="J117" s="238" t="s">
        <v>112</v>
      </c>
      <c r="K117" s="238" t="s">
        <v>113</v>
      </c>
      <c r="L117" s="238" t="s">
        <v>114</v>
      </c>
      <c r="M117" s="237" t="s">
        <v>156</v>
      </c>
      <c r="N117" s="237">
        <v>3981</v>
      </c>
      <c r="O117" s="237" t="s">
        <v>117</v>
      </c>
      <c r="P117" s="237" t="s">
        <v>118</v>
      </c>
      <c r="Q117" s="237" t="s">
        <v>61</v>
      </c>
      <c r="R117" s="237" t="s">
        <v>108</v>
      </c>
      <c r="S117" s="237" t="s">
        <v>119</v>
      </c>
      <c r="T117" s="246" t="s">
        <v>120</v>
      </c>
      <c r="U117" s="138" t="s">
        <v>435</v>
      </c>
      <c r="V117" s="138" t="s">
        <v>436</v>
      </c>
      <c r="W117" s="138" t="s">
        <v>282</v>
      </c>
      <c r="X117" s="138" t="s">
        <v>124</v>
      </c>
      <c r="Y117" s="239">
        <v>43500</v>
      </c>
      <c r="Z117" s="397" t="s">
        <v>441</v>
      </c>
      <c r="AA117" s="398" t="s">
        <v>126</v>
      </c>
      <c r="AB117" s="398" t="s">
        <v>126</v>
      </c>
      <c r="AC117" s="239"/>
      <c r="AD117" s="239"/>
      <c r="AE117" s="239"/>
      <c r="AF117" s="239"/>
      <c r="AG117" s="239"/>
      <c r="AH117" s="239"/>
      <c r="AI117" s="239"/>
      <c r="AJ117" s="239"/>
      <c r="AK117" s="239"/>
      <c r="AL117" s="240" t="s">
        <v>438</v>
      </c>
    </row>
    <row r="118" spans="1:38" ht="12.75" customHeight="1">
      <c r="A118" s="236"/>
      <c r="B118" s="237">
        <v>21121</v>
      </c>
      <c r="C118" s="237">
        <v>33</v>
      </c>
      <c r="D118" s="237">
        <v>0</v>
      </c>
      <c r="E118" s="238" t="s">
        <v>107</v>
      </c>
      <c r="F118" s="238" t="s">
        <v>108</v>
      </c>
      <c r="G118" s="238" t="s">
        <v>109</v>
      </c>
      <c r="H118" s="238" t="s">
        <v>110</v>
      </c>
      <c r="I118" s="238" t="s">
        <v>111</v>
      </c>
      <c r="J118" s="238" t="s">
        <v>112</v>
      </c>
      <c r="K118" s="238" t="s">
        <v>113</v>
      </c>
      <c r="L118" s="238" t="s">
        <v>114</v>
      </c>
      <c r="M118" s="237" t="s">
        <v>115</v>
      </c>
      <c r="N118" s="237">
        <v>3981</v>
      </c>
      <c r="O118" s="237" t="s">
        <v>117</v>
      </c>
      <c r="P118" s="237" t="s">
        <v>118</v>
      </c>
      <c r="Q118" s="237" t="s">
        <v>61</v>
      </c>
      <c r="R118" s="237" t="s">
        <v>108</v>
      </c>
      <c r="S118" s="237" t="s">
        <v>119</v>
      </c>
      <c r="T118" s="246" t="s">
        <v>120</v>
      </c>
      <c r="U118" s="138" t="s">
        <v>435</v>
      </c>
      <c r="V118" s="138" t="s">
        <v>436</v>
      </c>
      <c r="W118" s="138" t="s">
        <v>282</v>
      </c>
      <c r="X118" s="138" t="s">
        <v>124</v>
      </c>
      <c r="Y118" s="239">
        <v>169900</v>
      </c>
      <c r="Z118" s="397" t="s">
        <v>442</v>
      </c>
      <c r="AA118" s="398" t="s">
        <v>126</v>
      </c>
      <c r="AB118" s="398" t="s">
        <v>126</v>
      </c>
      <c r="AC118" s="239"/>
      <c r="AD118" s="239"/>
      <c r="AE118" s="239"/>
      <c r="AF118" s="239"/>
      <c r="AG118" s="239"/>
      <c r="AH118" s="239"/>
      <c r="AI118" s="239"/>
      <c r="AJ118" s="239"/>
      <c r="AK118" s="239"/>
      <c r="AL118" s="240" t="s">
        <v>438</v>
      </c>
    </row>
    <row r="119" spans="1:38" ht="12.75" customHeight="1">
      <c r="A119" s="236"/>
      <c r="B119" s="237">
        <v>21121</v>
      </c>
      <c r="C119" s="237">
        <v>33</v>
      </c>
      <c r="D119" s="237">
        <v>0</v>
      </c>
      <c r="E119" s="238" t="s">
        <v>107</v>
      </c>
      <c r="F119" s="238" t="s">
        <v>108</v>
      </c>
      <c r="G119" s="238" t="s">
        <v>109</v>
      </c>
      <c r="H119" s="238" t="s">
        <v>110</v>
      </c>
      <c r="I119" s="238" t="s">
        <v>111</v>
      </c>
      <c r="J119" s="238" t="s">
        <v>112</v>
      </c>
      <c r="K119" s="238" t="s">
        <v>113</v>
      </c>
      <c r="L119" s="238" t="s">
        <v>114</v>
      </c>
      <c r="M119" s="237" t="s">
        <v>443</v>
      </c>
      <c r="N119" s="237">
        <v>3981</v>
      </c>
      <c r="O119" s="237" t="s">
        <v>117</v>
      </c>
      <c r="P119" s="237" t="s">
        <v>118</v>
      </c>
      <c r="Q119" s="237" t="s">
        <v>61</v>
      </c>
      <c r="R119" s="237" t="s">
        <v>108</v>
      </c>
      <c r="S119" s="237" t="s">
        <v>119</v>
      </c>
      <c r="T119" s="246" t="s">
        <v>120</v>
      </c>
      <c r="U119" s="138" t="s">
        <v>435</v>
      </c>
      <c r="V119" s="138" t="s">
        <v>436</v>
      </c>
      <c r="W119" s="138" t="s">
        <v>282</v>
      </c>
      <c r="X119" s="138" t="s">
        <v>124</v>
      </c>
      <c r="Y119" s="239">
        <v>48700</v>
      </c>
      <c r="Z119" s="397" t="s">
        <v>444</v>
      </c>
      <c r="AA119" s="398" t="s">
        <v>126</v>
      </c>
      <c r="AB119" s="398" t="s">
        <v>126</v>
      </c>
      <c r="AC119" s="239"/>
      <c r="AD119" s="239"/>
      <c r="AE119" s="239"/>
      <c r="AF119" s="239"/>
      <c r="AG119" s="239"/>
      <c r="AH119" s="239"/>
      <c r="AI119" s="239"/>
      <c r="AJ119" s="239"/>
      <c r="AK119" s="239"/>
      <c r="AL119" s="240" t="s">
        <v>438</v>
      </c>
    </row>
    <row r="120" spans="1:38" ht="12.75" customHeight="1">
      <c r="A120" s="236"/>
      <c r="B120" s="237">
        <v>21121</v>
      </c>
      <c r="C120" s="237">
        <v>33</v>
      </c>
      <c r="D120" s="237">
        <v>0</v>
      </c>
      <c r="E120" s="238" t="s">
        <v>107</v>
      </c>
      <c r="F120" s="238" t="s">
        <v>108</v>
      </c>
      <c r="G120" s="238" t="s">
        <v>109</v>
      </c>
      <c r="H120" s="238" t="s">
        <v>110</v>
      </c>
      <c r="I120" s="238" t="s">
        <v>111</v>
      </c>
      <c r="J120" s="238" t="s">
        <v>112</v>
      </c>
      <c r="K120" s="238" t="s">
        <v>113</v>
      </c>
      <c r="L120" s="238" t="s">
        <v>114</v>
      </c>
      <c r="M120" s="237" t="s">
        <v>134</v>
      </c>
      <c r="N120" s="237">
        <v>3981</v>
      </c>
      <c r="O120" s="237" t="s">
        <v>117</v>
      </c>
      <c r="P120" s="237" t="s">
        <v>118</v>
      </c>
      <c r="Q120" s="237" t="s">
        <v>61</v>
      </c>
      <c r="R120" s="237" t="s">
        <v>108</v>
      </c>
      <c r="S120" s="237" t="s">
        <v>119</v>
      </c>
      <c r="T120" s="246" t="s">
        <v>120</v>
      </c>
      <c r="U120" s="138" t="s">
        <v>435</v>
      </c>
      <c r="V120" s="138" t="s">
        <v>436</v>
      </c>
      <c r="W120" s="138" t="s">
        <v>282</v>
      </c>
      <c r="X120" s="138" t="s">
        <v>124</v>
      </c>
      <c r="Y120" s="239">
        <v>130300</v>
      </c>
      <c r="Z120" s="397" t="s">
        <v>445</v>
      </c>
      <c r="AA120" s="398" t="s">
        <v>126</v>
      </c>
      <c r="AB120" s="398" t="s">
        <v>126</v>
      </c>
      <c r="AC120" s="239"/>
      <c r="AD120" s="239"/>
      <c r="AE120" s="239"/>
      <c r="AF120" s="239"/>
      <c r="AG120" s="239"/>
      <c r="AH120" s="239"/>
      <c r="AI120" s="239"/>
      <c r="AJ120" s="239"/>
      <c r="AK120" s="239"/>
      <c r="AL120" s="240" t="s">
        <v>438</v>
      </c>
    </row>
    <row r="121" spans="1:38" ht="12.75" customHeight="1">
      <c r="A121" s="236"/>
      <c r="B121" s="237">
        <v>21121</v>
      </c>
      <c r="C121" s="237">
        <v>33</v>
      </c>
      <c r="D121" s="237">
        <v>0</v>
      </c>
      <c r="E121" s="238" t="s">
        <v>107</v>
      </c>
      <c r="F121" s="238" t="s">
        <v>108</v>
      </c>
      <c r="G121" s="238" t="s">
        <v>109</v>
      </c>
      <c r="H121" s="238" t="s">
        <v>110</v>
      </c>
      <c r="I121" s="238" t="s">
        <v>111</v>
      </c>
      <c r="J121" s="238" t="s">
        <v>112</v>
      </c>
      <c r="K121" s="238" t="s">
        <v>113</v>
      </c>
      <c r="L121" s="238" t="s">
        <v>114</v>
      </c>
      <c r="M121" s="237" t="s">
        <v>139</v>
      </c>
      <c r="N121" s="237">
        <v>3981</v>
      </c>
      <c r="O121" s="237" t="s">
        <v>117</v>
      </c>
      <c r="P121" s="237" t="s">
        <v>118</v>
      </c>
      <c r="Q121" s="237" t="s">
        <v>61</v>
      </c>
      <c r="R121" s="237" t="s">
        <v>108</v>
      </c>
      <c r="S121" s="237" t="s">
        <v>119</v>
      </c>
      <c r="T121" s="246" t="s">
        <v>120</v>
      </c>
      <c r="U121" s="138" t="s">
        <v>435</v>
      </c>
      <c r="V121" s="138" t="s">
        <v>436</v>
      </c>
      <c r="W121" s="138" t="s">
        <v>282</v>
      </c>
      <c r="X121" s="138" t="s">
        <v>124</v>
      </c>
      <c r="Y121" s="239">
        <v>73600</v>
      </c>
      <c r="Z121" s="397" t="s">
        <v>446</v>
      </c>
      <c r="AA121" s="398" t="s">
        <v>126</v>
      </c>
      <c r="AB121" s="398" t="s">
        <v>126</v>
      </c>
      <c r="AC121" s="239"/>
      <c r="AD121" s="239"/>
      <c r="AE121" s="239"/>
      <c r="AF121" s="239"/>
      <c r="AG121" s="239"/>
      <c r="AH121" s="239"/>
      <c r="AI121" s="239"/>
      <c r="AJ121" s="239"/>
      <c r="AK121" s="239"/>
      <c r="AL121" s="240" t="s">
        <v>438</v>
      </c>
    </row>
    <row r="122" spans="1:38" ht="12.75" customHeight="1">
      <c r="A122" s="236"/>
      <c r="B122" s="237">
        <v>21121</v>
      </c>
      <c r="C122" s="237">
        <v>33</v>
      </c>
      <c r="D122" s="237">
        <v>0</v>
      </c>
      <c r="E122" s="238" t="s">
        <v>107</v>
      </c>
      <c r="F122" s="238" t="s">
        <v>108</v>
      </c>
      <c r="G122" s="238" t="s">
        <v>109</v>
      </c>
      <c r="H122" s="238" t="s">
        <v>110</v>
      </c>
      <c r="I122" s="238" t="s">
        <v>111</v>
      </c>
      <c r="J122" s="238" t="s">
        <v>112</v>
      </c>
      <c r="K122" s="238" t="s">
        <v>113</v>
      </c>
      <c r="L122" s="238" t="s">
        <v>114</v>
      </c>
      <c r="M122" s="237" t="s">
        <v>134</v>
      </c>
      <c r="N122" s="237">
        <v>3995</v>
      </c>
      <c r="O122" s="237" t="s">
        <v>117</v>
      </c>
      <c r="P122" s="237" t="s">
        <v>118</v>
      </c>
      <c r="Q122" s="237" t="s">
        <v>61</v>
      </c>
      <c r="R122" s="237" t="s">
        <v>108</v>
      </c>
      <c r="S122" s="237" t="s">
        <v>119</v>
      </c>
      <c r="T122" s="246" t="s">
        <v>120</v>
      </c>
      <c r="U122" s="138" t="s">
        <v>447</v>
      </c>
      <c r="V122" s="138" t="s">
        <v>448</v>
      </c>
      <c r="W122" s="138" t="s">
        <v>282</v>
      </c>
      <c r="X122" s="138" t="s">
        <v>124</v>
      </c>
      <c r="Y122" s="239">
        <v>100</v>
      </c>
      <c r="Z122" s="397" t="s">
        <v>449</v>
      </c>
      <c r="AA122" s="398" t="s">
        <v>126</v>
      </c>
      <c r="AB122" s="412"/>
      <c r="AC122" s="239"/>
      <c r="AD122" s="239"/>
      <c r="AE122" s="239"/>
      <c r="AF122" s="239"/>
      <c r="AG122" s="239"/>
      <c r="AH122" s="239"/>
      <c r="AI122" s="239"/>
      <c r="AJ122" s="239"/>
      <c r="AK122" s="239"/>
      <c r="AL122" s="240" t="s">
        <v>438</v>
      </c>
    </row>
    <row r="123" spans="1:38" ht="15" customHeight="1">
      <c r="B123" s="445" t="s">
        <v>450</v>
      </c>
      <c r="C123" s="441"/>
      <c r="D123" s="441"/>
      <c r="E123" s="441"/>
      <c r="F123" s="441"/>
      <c r="G123" s="441"/>
      <c r="H123" s="441"/>
      <c r="I123" s="441"/>
      <c r="J123" s="441"/>
      <c r="K123" s="441"/>
      <c r="L123" s="441"/>
      <c r="M123" s="441"/>
      <c r="N123" s="441"/>
      <c r="O123" s="441"/>
      <c r="P123" s="441"/>
      <c r="Q123" s="441"/>
      <c r="R123" s="441"/>
      <c r="S123" s="441"/>
      <c r="T123" s="441"/>
      <c r="U123" s="446"/>
      <c r="V123" s="243"/>
      <c r="W123" s="243"/>
      <c r="X123" s="243"/>
      <c r="Y123" s="244">
        <f t="shared" ref="Y123:AK123" si="1">SUM(Y59:Y122)</f>
        <v>6035035</v>
      </c>
      <c r="Z123" s="393" t="s">
        <v>451</v>
      </c>
      <c r="AA123" s="394" t="s">
        <v>452</v>
      </c>
      <c r="AB123" s="394" t="s">
        <v>453</v>
      </c>
      <c r="AC123" s="244">
        <f t="shared" si="1"/>
        <v>0</v>
      </c>
      <c r="AD123" s="244">
        <f t="shared" si="1"/>
        <v>0</v>
      </c>
      <c r="AE123" s="244">
        <f t="shared" si="1"/>
        <v>0</v>
      </c>
      <c r="AF123" s="244">
        <f t="shared" si="1"/>
        <v>0</v>
      </c>
      <c r="AG123" s="244">
        <f t="shared" si="1"/>
        <v>0</v>
      </c>
      <c r="AH123" s="244">
        <f t="shared" si="1"/>
        <v>0</v>
      </c>
      <c r="AI123" s="244">
        <f t="shared" si="1"/>
        <v>0</v>
      </c>
      <c r="AJ123" s="244">
        <f t="shared" si="1"/>
        <v>0</v>
      </c>
      <c r="AK123" s="244">
        <f t="shared" si="1"/>
        <v>0</v>
      </c>
      <c r="AL123" s="245"/>
    </row>
    <row r="124" spans="1:38" ht="12.75" customHeight="1">
      <c r="A124" s="236"/>
      <c r="B124" s="237">
        <v>21121</v>
      </c>
      <c r="C124" s="237">
        <v>33</v>
      </c>
      <c r="D124" s="237">
        <v>0</v>
      </c>
      <c r="E124" s="238" t="s">
        <v>107</v>
      </c>
      <c r="F124" s="238" t="s">
        <v>108</v>
      </c>
      <c r="G124" s="238" t="s">
        <v>109</v>
      </c>
      <c r="H124" s="238" t="s">
        <v>110</v>
      </c>
      <c r="I124" s="238" t="s">
        <v>111</v>
      </c>
      <c r="J124" s="238" t="s">
        <v>112</v>
      </c>
      <c r="K124" s="238" t="s">
        <v>113</v>
      </c>
      <c r="L124" s="238" t="s">
        <v>114</v>
      </c>
      <c r="M124" s="237" t="s">
        <v>134</v>
      </c>
      <c r="N124" s="237">
        <v>5121</v>
      </c>
      <c r="O124" s="237" t="s">
        <v>117</v>
      </c>
      <c r="P124" s="237" t="s">
        <v>118</v>
      </c>
      <c r="Q124" s="237" t="s">
        <v>61</v>
      </c>
      <c r="R124" s="238" t="s">
        <v>454</v>
      </c>
      <c r="S124" s="237" t="s">
        <v>119</v>
      </c>
      <c r="T124" s="246" t="s">
        <v>120</v>
      </c>
      <c r="U124" s="249" t="s">
        <v>455</v>
      </c>
      <c r="V124" s="250" t="s">
        <v>456</v>
      </c>
      <c r="W124" s="138" t="s">
        <v>123</v>
      </c>
      <c r="X124" s="138" t="s">
        <v>124</v>
      </c>
      <c r="Y124" s="239">
        <v>7000</v>
      </c>
      <c r="Z124" s="239">
        <v>7000</v>
      </c>
      <c r="AA124" s="239"/>
      <c r="AB124" s="239"/>
      <c r="AC124" s="239"/>
      <c r="AD124" s="239"/>
      <c r="AE124" s="239"/>
      <c r="AF124" s="239"/>
      <c r="AG124" s="239"/>
      <c r="AH124" s="239"/>
      <c r="AI124" s="239"/>
      <c r="AJ124" s="239"/>
      <c r="AK124" s="239"/>
      <c r="AL124" s="240" t="s">
        <v>457</v>
      </c>
    </row>
    <row r="125" spans="1:38" ht="12.75" customHeight="1">
      <c r="A125" s="247"/>
      <c r="B125" s="237">
        <v>21121</v>
      </c>
      <c r="C125" s="237">
        <v>33</v>
      </c>
      <c r="D125" s="237">
        <v>0</v>
      </c>
      <c r="E125" s="238" t="s">
        <v>107</v>
      </c>
      <c r="F125" s="238" t="s">
        <v>108</v>
      </c>
      <c r="G125" s="238" t="s">
        <v>109</v>
      </c>
      <c r="H125" s="238" t="s">
        <v>110</v>
      </c>
      <c r="I125" s="238" t="s">
        <v>111</v>
      </c>
      <c r="J125" s="238" t="s">
        <v>112</v>
      </c>
      <c r="K125" s="238" t="s">
        <v>113</v>
      </c>
      <c r="L125" s="238" t="s">
        <v>114</v>
      </c>
      <c r="M125" s="237" t="s">
        <v>134</v>
      </c>
      <c r="N125" s="237">
        <v>5191</v>
      </c>
      <c r="O125" s="237" t="s">
        <v>117</v>
      </c>
      <c r="P125" s="237" t="s">
        <v>118</v>
      </c>
      <c r="Q125" s="237" t="s">
        <v>61</v>
      </c>
      <c r="R125" s="238" t="s">
        <v>454</v>
      </c>
      <c r="S125" s="237" t="s">
        <v>119</v>
      </c>
      <c r="T125" s="246" t="s">
        <v>120</v>
      </c>
      <c r="U125" s="249" t="s">
        <v>458</v>
      </c>
      <c r="V125" s="250" t="s">
        <v>459</v>
      </c>
      <c r="W125" s="138" t="s">
        <v>123</v>
      </c>
      <c r="X125" s="138" t="s">
        <v>124</v>
      </c>
      <c r="Y125" s="239">
        <v>12000</v>
      </c>
      <c r="Z125" s="239">
        <v>12000</v>
      </c>
      <c r="AA125" s="239"/>
      <c r="AB125" s="239"/>
      <c r="AC125" s="239"/>
      <c r="AD125" s="239"/>
      <c r="AE125" s="239"/>
      <c r="AF125" s="239"/>
      <c r="AG125" s="239"/>
      <c r="AH125" s="239"/>
      <c r="AI125" s="239"/>
      <c r="AJ125" s="239"/>
      <c r="AK125" s="239"/>
      <c r="AL125" s="240" t="s">
        <v>460</v>
      </c>
    </row>
    <row r="126" spans="1:38" ht="12.75" customHeight="1">
      <c r="A126" s="247"/>
      <c r="B126" s="237">
        <v>21121</v>
      </c>
      <c r="C126" s="237">
        <v>33</v>
      </c>
      <c r="D126" s="237">
        <v>0</v>
      </c>
      <c r="E126" s="238" t="s">
        <v>107</v>
      </c>
      <c r="F126" s="238" t="s">
        <v>108</v>
      </c>
      <c r="G126" s="238" t="s">
        <v>109</v>
      </c>
      <c r="H126" s="238" t="s">
        <v>110</v>
      </c>
      <c r="I126" s="238" t="s">
        <v>111</v>
      </c>
      <c r="J126" s="238" t="s">
        <v>112</v>
      </c>
      <c r="K126" s="238" t="s">
        <v>113</v>
      </c>
      <c r="L126" s="238" t="s">
        <v>114</v>
      </c>
      <c r="M126" s="237" t="s">
        <v>134</v>
      </c>
      <c r="N126" s="237">
        <v>5191</v>
      </c>
      <c r="O126" s="237" t="s">
        <v>117</v>
      </c>
      <c r="P126" s="237" t="s">
        <v>118</v>
      </c>
      <c r="Q126" s="237" t="s">
        <v>61</v>
      </c>
      <c r="R126" s="238" t="s">
        <v>454</v>
      </c>
      <c r="S126" s="237" t="s">
        <v>119</v>
      </c>
      <c r="T126" s="246" t="s">
        <v>120</v>
      </c>
      <c r="U126" s="249" t="s">
        <v>458</v>
      </c>
      <c r="V126" s="250" t="s">
        <v>461</v>
      </c>
      <c r="W126" s="138" t="s">
        <v>123</v>
      </c>
      <c r="X126" s="138" t="s">
        <v>124</v>
      </c>
      <c r="Y126" s="239">
        <v>6000</v>
      </c>
      <c r="Z126" s="239">
        <v>6000</v>
      </c>
      <c r="AA126" s="239"/>
      <c r="AB126" s="239"/>
      <c r="AC126" s="239"/>
      <c r="AD126" s="239"/>
      <c r="AE126" s="239"/>
      <c r="AF126" s="239"/>
      <c r="AG126" s="239"/>
      <c r="AH126" s="239"/>
      <c r="AI126" s="239"/>
      <c r="AJ126" s="239"/>
      <c r="AK126" s="239"/>
      <c r="AL126" s="240" t="s">
        <v>462</v>
      </c>
    </row>
    <row r="127" spans="1:38" ht="12.75" customHeight="1">
      <c r="A127" s="247"/>
      <c r="B127" s="237">
        <v>21121</v>
      </c>
      <c r="C127" s="237">
        <v>33</v>
      </c>
      <c r="D127" s="237">
        <v>0</v>
      </c>
      <c r="E127" s="238" t="s">
        <v>107</v>
      </c>
      <c r="F127" s="238" t="s">
        <v>108</v>
      </c>
      <c r="G127" s="238" t="s">
        <v>109</v>
      </c>
      <c r="H127" s="238" t="s">
        <v>110</v>
      </c>
      <c r="I127" s="238" t="s">
        <v>111</v>
      </c>
      <c r="J127" s="238" t="s">
        <v>112</v>
      </c>
      <c r="K127" s="238" t="s">
        <v>113</v>
      </c>
      <c r="L127" s="238" t="s">
        <v>114</v>
      </c>
      <c r="M127" s="237" t="s">
        <v>134</v>
      </c>
      <c r="N127" s="237">
        <v>5694</v>
      </c>
      <c r="O127" s="237" t="s">
        <v>117</v>
      </c>
      <c r="P127" s="237" t="s">
        <v>118</v>
      </c>
      <c r="Q127" s="237" t="s">
        <v>61</v>
      </c>
      <c r="R127" s="238" t="s">
        <v>454</v>
      </c>
      <c r="S127" s="237" t="s">
        <v>119</v>
      </c>
      <c r="T127" s="246" t="s">
        <v>120</v>
      </c>
      <c r="U127" s="252" t="s">
        <v>463</v>
      </c>
      <c r="V127" s="138" t="s">
        <v>464</v>
      </c>
      <c r="W127" s="138" t="s">
        <v>123</v>
      </c>
      <c r="X127" s="138" t="s">
        <v>124</v>
      </c>
      <c r="Y127" s="239">
        <v>16000</v>
      </c>
      <c r="Z127" s="251">
        <v>16000</v>
      </c>
      <c r="AA127" s="239"/>
      <c r="AB127" s="239"/>
      <c r="AC127" s="239"/>
      <c r="AD127" s="239"/>
      <c r="AE127" s="239"/>
      <c r="AF127" s="239"/>
      <c r="AG127" s="239"/>
      <c r="AH127" s="239"/>
      <c r="AI127" s="239"/>
      <c r="AJ127" s="239"/>
      <c r="AK127" s="239"/>
      <c r="AL127" s="240" t="s">
        <v>465</v>
      </c>
    </row>
    <row r="128" spans="1:38" ht="15" customHeight="1">
      <c r="B128" s="447" t="s">
        <v>466</v>
      </c>
      <c r="C128" s="441"/>
      <c r="D128" s="441"/>
      <c r="E128" s="441"/>
      <c r="F128" s="441"/>
      <c r="G128" s="441"/>
      <c r="H128" s="441"/>
      <c r="I128" s="441"/>
      <c r="J128" s="441"/>
      <c r="K128" s="441"/>
      <c r="L128" s="441"/>
      <c r="M128" s="441"/>
      <c r="N128" s="441"/>
      <c r="O128" s="441"/>
      <c r="P128" s="441"/>
      <c r="Q128" s="441"/>
      <c r="R128" s="441"/>
      <c r="S128" s="441"/>
      <c r="T128" s="441"/>
      <c r="U128" s="442"/>
      <c r="V128" s="254"/>
      <c r="W128" s="254"/>
      <c r="X128" s="254"/>
      <c r="Y128" s="244">
        <f t="shared" ref="Y128:AK128" si="2">SUM(Y124:Y127)</f>
        <v>41000</v>
      </c>
      <c r="Z128" s="244">
        <f t="shared" si="2"/>
        <v>41000</v>
      </c>
      <c r="AA128" s="244">
        <f t="shared" si="2"/>
        <v>0</v>
      </c>
      <c r="AB128" s="244">
        <f t="shared" si="2"/>
        <v>0</v>
      </c>
      <c r="AC128" s="244">
        <f t="shared" si="2"/>
        <v>0</v>
      </c>
      <c r="AD128" s="244">
        <f t="shared" si="2"/>
        <v>0</v>
      </c>
      <c r="AE128" s="244">
        <f t="shared" si="2"/>
        <v>0</v>
      </c>
      <c r="AF128" s="244">
        <f t="shared" si="2"/>
        <v>0</v>
      </c>
      <c r="AG128" s="244">
        <f t="shared" si="2"/>
        <v>0</v>
      </c>
      <c r="AH128" s="244">
        <f t="shared" si="2"/>
        <v>0</v>
      </c>
      <c r="AI128" s="244">
        <f t="shared" si="2"/>
        <v>0</v>
      </c>
      <c r="AJ128" s="244">
        <f t="shared" si="2"/>
        <v>0</v>
      </c>
      <c r="AK128" s="244">
        <f t="shared" si="2"/>
        <v>0</v>
      </c>
      <c r="AL128" s="255"/>
    </row>
    <row r="129" spans="2:38" ht="12.75" customHeight="1">
      <c r="B129" s="17"/>
      <c r="C129" s="17"/>
      <c r="D129" s="17"/>
      <c r="E129" s="17"/>
      <c r="F129" s="17"/>
      <c r="G129" s="17"/>
      <c r="H129" s="17"/>
      <c r="I129" s="17"/>
      <c r="J129" s="17"/>
      <c r="K129" s="17"/>
      <c r="L129" s="17"/>
      <c r="M129" s="17"/>
      <c r="N129" s="17"/>
      <c r="O129" s="17"/>
      <c r="P129" s="17"/>
      <c r="Q129" s="17"/>
      <c r="R129" s="17"/>
      <c r="S129" s="17"/>
      <c r="T129" s="17"/>
      <c r="U129" s="256" t="s">
        <v>66</v>
      </c>
      <c r="V129" s="17"/>
      <c r="W129" s="17"/>
      <c r="X129" s="17"/>
      <c r="Y129" s="257">
        <f t="shared" ref="Y129:AK129" si="3">SUM(Y128,Y123,Y58)</f>
        <v>6343335</v>
      </c>
      <c r="Z129" s="257">
        <f t="shared" si="3"/>
        <v>41000</v>
      </c>
      <c r="AA129" s="257">
        <f t="shared" si="3"/>
        <v>0</v>
      </c>
      <c r="AB129" s="257">
        <f t="shared" si="3"/>
        <v>0</v>
      </c>
      <c r="AC129" s="257">
        <f t="shared" si="3"/>
        <v>0</v>
      </c>
      <c r="AD129" s="257">
        <f t="shared" si="3"/>
        <v>0</v>
      </c>
      <c r="AE129" s="257">
        <f t="shared" si="3"/>
        <v>0</v>
      </c>
      <c r="AF129" s="257">
        <f t="shared" si="3"/>
        <v>0</v>
      </c>
      <c r="AG129" s="257">
        <f t="shared" si="3"/>
        <v>0</v>
      </c>
      <c r="AH129" s="257">
        <f t="shared" si="3"/>
        <v>0</v>
      </c>
      <c r="AI129" s="257">
        <f t="shared" si="3"/>
        <v>0</v>
      </c>
      <c r="AJ129" s="257">
        <f t="shared" si="3"/>
        <v>0</v>
      </c>
      <c r="AK129" s="257">
        <f t="shared" si="3"/>
        <v>0</v>
      </c>
      <c r="AL129" s="258"/>
    </row>
    <row r="131" spans="2:38" ht="15.75" customHeight="1">
      <c r="Z131" s="413"/>
    </row>
  </sheetData>
  <mergeCells count="29">
    <mergeCell ref="G9:G10"/>
    <mergeCell ref="B9:B10"/>
    <mergeCell ref="C9:C10"/>
    <mergeCell ref="D9:D10"/>
    <mergeCell ref="E9:E10"/>
    <mergeCell ref="F9:F10"/>
    <mergeCell ref="S9:S10"/>
    <mergeCell ref="H9:H10"/>
    <mergeCell ref="I9:I10"/>
    <mergeCell ref="J9:J10"/>
    <mergeCell ref="K9:K10"/>
    <mergeCell ref="L9:L10"/>
    <mergeCell ref="M9:M10"/>
    <mergeCell ref="Z9:AK9"/>
    <mergeCell ref="AL9:AL10"/>
    <mergeCell ref="B58:U58"/>
    <mergeCell ref="B123:U123"/>
    <mergeCell ref="B128:U128"/>
    <mergeCell ref="T9:T10"/>
    <mergeCell ref="U9:U10"/>
    <mergeCell ref="V9:V10"/>
    <mergeCell ref="W9:W10"/>
    <mergeCell ref="X9:X10"/>
    <mergeCell ref="Y9:Y10"/>
    <mergeCell ref="N9:N10"/>
    <mergeCell ref="O9:O10"/>
    <mergeCell ref="P9:P10"/>
    <mergeCell ref="Q9:Q10"/>
    <mergeCell ref="R9:R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36"/>
  <sheetViews>
    <sheetView topLeftCell="A10" workbookViewId="0">
      <selection activeCell="D15" sqref="D15"/>
    </sheetView>
  </sheetViews>
  <sheetFormatPr baseColWidth="10" defaultColWidth="11" defaultRowHeight="13.8"/>
  <cols>
    <col min="4" max="4" width="19.09765625" customWidth="1"/>
    <col min="5" max="5" width="13.09765625" customWidth="1"/>
    <col min="6" max="6" width="12.19921875" customWidth="1"/>
    <col min="7" max="7" width="21.19921875" customWidth="1"/>
    <col min="9" max="9" width="15" customWidth="1"/>
    <col min="10" max="10" width="17.8984375" customWidth="1"/>
    <col min="12" max="12" width="16" customWidth="1"/>
    <col min="13" max="13" width="27" customWidth="1"/>
  </cols>
  <sheetData>
    <row r="1" spans="2:14">
      <c r="B1" s="320"/>
      <c r="C1" s="320"/>
      <c r="D1" s="320"/>
      <c r="E1" s="320"/>
      <c r="F1" s="320"/>
      <c r="G1" s="320"/>
      <c r="H1" s="320"/>
      <c r="I1" s="320"/>
      <c r="J1" s="320"/>
      <c r="K1" s="320"/>
      <c r="L1" s="320"/>
      <c r="M1" s="320"/>
      <c r="N1" s="320"/>
    </row>
    <row r="2" spans="2:14">
      <c r="B2" s="320"/>
      <c r="C2" s="320"/>
      <c r="D2" s="320"/>
      <c r="E2" s="320"/>
      <c r="F2" s="320"/>
      <c r="G2" s="320"/>
      <c r="H2" s="320"/>
      <c r="I2" s="320"/>
      <c r="J2" s="320"/>
      <c r="K2" s="320"/>
      <c r="L2" s="320"/>
      <c r="M2" s="320"/>
      <c r="N2" s="320"/>
    </row>
    <row r="3" spans="2:14" ht="23.25" customHeight="1">
      <c r="B3" s="320"/>
      <c r="C3" s="320"/>
      <c r="D3" s="456" t="s">
        <v>467</v>
      </c>
      <c r="E3" s="456"/>
      <c r="F3" s="456"/>
      <c r="G3" s="456"/>
      <c r="H3" s="456"/>
      <c r="I3" s="456"/>
      <c r="J3" s="456"/>
      <c r="K3" s="456"/>
      <c r="L3" s="456"/>
      <c r="M3" s="456"/>
      <c r="N3" s="320"/>
    </row>
    <row r="4" spans="2:14">
      <c r="B4" s="320"/>
      <c r="C4" s="320"/>
      <c r="D4" s="320"/>
      <c r="E4" s="320"/>
      <c r="F4" s="320"/>
      <c r="G4" s="320"/>
      <c r="H4" s="320"/>
      <c r="I4" s="320"/>
      <c r="J4" s="320"/>
      <c r="K4" s="320"/>
      <c r="L4" s="320"/>
      <c r="M4" s="320"/>
      <c r="N4" s="320"/>
    </row>
    <row r="5" spans="2:14" ht="15.75" customHeight="1">
      <c r="B5" s="320"/>
      <c r="C5" s="320"/>
      <c r="D5" s="320" t="s">
        <v>54</v>
      </c>
      <c r="E5" s="457" t="s">
        <v>55</v>
      </c>
      <c r="F5" s="457"/>
      <c r="G5" s="457"/>
      <c r="H5" s="457"/>
      <c r="I5" s="457"/>
      <c r="J5" s="457"/>
      <c r="K5" s="457"/>
      <c r="L5" s="457"/>
      <c r="M5" s="457"/>
      <c r="N5" s="320"/>
    </row>
    <row r="6" spans="2:14" ht="27.6">
      <c r="B6" s="320"/>
      <c r="C6" s="320"/>
      <c r="D6" s="320" t="s">
        <v>468</v>
      </c>
      <c r="E6" s="458" t="s">
        <v>469</v>
      </c>
      <c r="F6" s="458"/>
      <c r="G6" s="458"/>
      <c r="H6" s="458"/>
      <c r="I6" s="458"/>
      <c r="J6" s="458"/>
      <c r="K6" s="458"/>
      <c r="L6" s="458"/>
      <c r="M6" s="458"/>
      <c r="N6" s="320"/>
    </row>
    <row r="7" spans="2:14">
      <c r="B7" s="320"/>
      <c r="C7" s="320"/>
      <c r="D7" s="320" t="s">
        <v>470</v>
      </c>
      <c r="E7" s="458" t="s">
        <v>469</v>
      </c>
      <c r="F7" s="458"/>
      <c r="G7" s="458"/>
      <c r="H7" s="458"/>
      <c r="I7" s="458"/>
      <c r="J7" s="458"/>
      <c r="K7" s="458"/>
      <c r="L7" s="458"/>
      <c r="M7" s="458"/>
      <c r="N7" s="320"/>
    </row>
    <row r="8" spans="2:14">
      <c r="B8" s="320"/>
      <c r="C8" s="320"/>
      <c r="D8" s="320" t="s">
        <v>2</v>
      </c>
      <c r="E8" s="320">
        <v>33</v>
      </c>
      <c r="F8" s="320"/>
      <c r="G8" s="320"/>
      <c r="H8" s="320"/>
      <c r="I8" s="320"/>
      <c r="J8" s="320" t="s">
        <v>471</v>
      </c>
      <c r="K8" s="320">
        <v>0</v>
      </c>
      <c r="L8" s="320"/>
      <c r="M8" s="320"/>
      <c r="N8" s="320"/>
    </row>
    <row r="10" spans="2:14" ht="14.4" thickBot="1"/>
    <row r="11" spans="2:14" ht="79.8" thickBot="1">
      <c r="B11" s="303" t="s">
        <v>472</v>
      </c>
      <c r="C11" s="304" t="s">
        <v>473</v>
      </c>
      <c r="D11" s="304" t="s">
        <v>474</v>
      </c>
      <c r="E11" s="304" t="s">
        <v>475</v>
      </c>
      <c r="F11" s="304" t="s">
        <v>476</v>
      </c>
      <c r="G11" s="304" t="s">
        <v>477</v>
      </c>
      <c r="H11" s="304" t="s">
        <v>478</v>
      </c>
      <c r="I11" s="304" t="s">
        <v>479</v>
      </c>
      <c r="J11" s="304" t="s">
        <v>480</v>
      </c>
      <c r="K11" s="304" t="s">
        <v>481</v>
      </c>
      <c r="L11" s="304" t="s">
        <v>482</v>
      </c>
      <c r="M11" s="305" t="s">
        <v>483</v>
      </c>
    </row>
    <row r="12" spans="2:14" ht="34.799999999999997">
      <c r="B12" s="306">
        <v>1</v>
      </c>
      <c r="C12" s="307" t="s">
        <v>114</v>
      </c>
      <c r="D12" s="307" t="s">
        <v>484</v>
      </c>
      <c r="E12" s="307" t="s">
        <v>485</v>
      </c>
      <c r="F12" s="307" t="s">
        <v>486</v>
      </c>
      <c r="G12" s="307" t="s">
        <v>487</v>
      </c>
      <c r="H12" s="308">
        <v>4</v>
      </c>
      <c r="I12" s="307">
        <v>46</v>
      </c>
      <c r="J12" s="307" t="s">
        <v>488</v>
      </c>
      <c r="K12" s="307">
        <v>0</v>
      </c>
      <c r="L12" s="307" t="s">
        <v>469</v>
      </c>
      <c r="M12" s="309" t="s">
        <v>489</v>
      </c>
    </row>
    <row r="13" spans="2:14" ht="34.799999999999997">
      <c r="B13" s="310">
        <v>2</v>
      </c>
      <c r="C13" s="311" t="s">
        <v>114</v>
      </c>
      <c r="D13" s="311" t="s">
        <v>490</v>
      </c>
      <c r="E13" s="311" t="s">
        <v>485</v>
      </c>
      <c r="F13" s="311" t="s">
        <v>486</v>
      </c>
      <c r="G13" s="311" t="s">
        <v>487</v>
      </c>
      <c r="H13" s="312">
        <v>3</v>
      </c>
      <c r="I13" s="311">
        <v>46</v>
      </c>
      <c r="J13" s="311" t="s">
        <v>488</v>
      </c>
      <c r="K13" s="311">
        <v>0</v>
      </c>
      <c r="L13" s="311" t="s">
        <v>469</v>
      </c>
      <c r="M13" s="313" t="s">
        <v>489</v>
      </c>
    </row>
    <row r="14" spans="2:14" ht="34.799999999999997">
      <c r="B14" s="310">
        <v>3</v>
      </c>
      <c r="C14" s="311" t="s">
        <v>114</v>
      </c>
      <c r="D14" s="311" t="s">
        <v>491</v>
      </c>
      <c r="E14" s="311" t="s">
        <v>485</v>
      </c>
      <c r="F14" s="311" t="s">
        <v>486</v>
      </c>
      <c r="G14" s="311" t="s">
        <v>487</v>
      </c>
      <c r="H14" s="312" t="s">
        <v>492</v>
      </c>
      <c r="I14" s="311">
        <v>46</v>
      </c>
      <c r="J14" s="311" t="s">
        <v>488</v>
      </c>
      <c r="K14" s="311">
        <v>0</v>
      </c>
      <c r="L14" s="311" t="s">
        <v>469</v>
      </c>
      <c r="M14" s="313" t="s">
        <v>489</v>
      </c>
    </row>
    <row r="15" spans="2:14" ht="34.799999999999997">
      <c r="B15" s="310">
        <v>4</v>
      </c>
      <c r="C15" s="311" t="s">
        <v>114</v>
      </c>
      <c r="D15" s="311" t="s">
        <v>493</v>
      </c>
      <c r="E15" s="311" t="s">
        <v>485</v>
      </c>
      <c r="F15" s="311" t="s">
        <v>486</v>
      </c>
      <c r="G15" s="311" t="s">
        <v>487</v>
      </c>
      <c r="H15" s="312" t="s">
        <v>494</v>
      </c>
      <c r="I15" s="311">
        <v>46</v>
      </c>
      <c r="J15" s="311" t="s">
        <v>488</v>
      </c>
      <c r="K15" s="311">
        <v>0</v>
      </c>
      <c r="L15" s="311" t="s">
        <v>469</v>
      </c>
      <c r="M15" s="313" t="s">
        <v>489</v>
      </c>
    </row>
    <row r="16" spans="2:14" ht="34.799999999999997">
      <c r="B16" s="310">
        <v>5</v>
      </c>
      <c r="C16" s="311" t="s">
        <v>114</v>
      </c>
      <c r="D16" s="311" t="s">
        <v>495</v>
      </c>
      <c r="E16" s="311" t="s">
        <v>485</v>
      </c>
      <c r="F16" s="311" t="s">
        <v>486</v>
      </c>
      <c r="G16" s="311" t="s">
        <v>487</v>
      </c>
      <c r="H16" s="312">
        <v>20</v>
      </c>
      <c r="I16" s="311">
        <v>46</v>
      </c>
      <c r="J16" s="311" t="s">
        <v>488</v>
      </c>
      <c r="K16" s="311">
        <v>0</v>
      </c>
      <c r="L16" s="311" t="s">
        <v>469</v>
      </c>
      <c r="M16" s="313" t="s">
        <v>489</v>
      </c>
    </row>
    <row r="17" spans="2:13" ht="34.799999999999997">
      <c r="B17" s="310">
        <v>6</v>
      </c>
      <c r="C17" s="311" t="s">
        <v>114</v>
      </c>
      <c r="D17" s="311" t="s">
        <v>496</v>
      </c>
      <c r="E17" s="311" t="s">
        <v>485</v>
      </c>
      <c r="F17" s="311" t="s">
        <v>486</v>
      </c>
      <c r="G17" s="311" t="s">
        <v>487</v>
      </c>
      <c r="H17" s="312" t="s">
        <v>497</v>
      </c>
      <c r="I17" s="311">
        <v>46</v>
      </c>
      <c r="J17" s="311" t="s">
        <v>488</v>
      </c>
      <c r="K17" s="311">
        <v>0</v>
      </c>
      <c r="L17" s="311" t="s">
        <v>469</v>
      </c>
      <c r="M17" s="313" t="s">
        <v>489</v>
      </c>
    </row>
    <row r="18" spans="2:13" ht="34.799999999999997">
      <c r="B18" s="310">
        <v>7</v>
      </c>
      <c r="C18" s="311" t="s">
        <v>114</v>
      </c>
      <c r="D18" s="311" t="s">
        <v>498</v>
      </c>
      <c r="E18" s="311" t="s">
        <v>485</v>
      </c>
      <c r="F18" s="311" t="s">
        <v>486</v>
      </c>
      <c r="G18" s="311" t="s">
        <v>487</v>
      </c>
      <c r="H18" s="312">
        <v>3</v>
      </c>
      <c r="I18" s="311">
        <v>46</v>
      </c>
      <c r="J18" s="311" t="s">
        <v>488</v>
      </c>
      <c r="K18" s="311">
        <v>0</v>
      </c>
      <c r="L18" s="311" t="s">
        <v>469</v>
      </c>
      <c r="M18" s="313" t="s">
        <v>489</v>
      </c>
    </row>
    <row r="19" spans="2:13" ht="34.799999999999997">
      <c r="B19" s="310">
        <v>8</v>
      </c>
      <c r="C19" s="311" t="s">
        <v>114</v>
      </c>
      <c r="D19" s="311" t="s">
        <v>499</v>
      </c>
      <c r="E19" s="311" t="s">
        <v>485</v>
      </c>
      <c r="F19" s="311" t="s">
        <v>486</v>
      </c>
      <c r="G19" s="311" t="s">
        <v>487</v>
      </c>
      <c r="H19" s="312">
        <v>3</v>
      </c>
      <c r="I19" s="311">
        <v>46</v>
      </c>
      <c r="J19" s="311" t="s">
        <v>488</v>
      </c>
      <c r="K19" s="311">
        <v>0</v>
      </c>
      <c r="L19" s="311" t="s">
        <v>469</v>
      </c>
      <c r="M19" s="313" t="s">
        <v>489</v>
      </c>
    </row>
    <row r="20" spans="2:13" ht="34.799999999999997">
      <c r="B20" s="310">
        <v>9</v>
      </c>
      <c r="C20" s="311" t="s">
        <v>114</v>
      </c>
      <c r="D20" s="311" t="s">
        <v>500</v>
      </c>
      <c r="E20" s="311" t="s">
        <v>485</v>
      </c>
      <c r="F20" s="311" t="s">
        <v>486</v>
      </c>
      <c r="G20" s="311" t="s">
        <v>487</v>
      </c>
      <c r="H20" s="312">
        <v>10</v>
      </c>
      <c r="I20" s="311">
        <v>46</v>
      </c>
      <c r="J20" s="311" t="s">
        <v>488</v>
      </c>
      <c r="K20" s="311">
        <v>0</v>
      </c>
      <c r="L20" s="311" t="s">
        <v>469</v>
      </c>
      <c r="M20" s="313" t="s">
        <v>489</v>
      </c>
    </row>
    <row r="21" spans="2:13" ht="34.799999999999997">
      <c r="B21" s="310">
        <v>10</v>
      </c>
      <c r="C21" s="311" t="s">
        <v>114</v>
      </c>
      <c r="D21" s="314" t="s">
        <v>501</v>
      </c>
      <c r="E21" s="311" t="s">
        <v>485</v>
      </c>
      <c r="F21" s="311" t="s">
        <v>486</v>
      </c>
      <c r="G21" s="311" t="s">
        <v>487</v>
      </c>
      <c r="H21" s="312">
        <v>10</v>
      </c>
      <c r="I21" s="311">
        <v>46</v>
      </c>
      <c r="J21" s="311" t="s">
        <v>488</v>
      </c>
      <c r="K21" s="311">
        <v>0</v>
      </c>
      <c r="L21" s="311" t="s">
        <v>469</v>
      </c>
      <c r="M21" s="313" t="s">
        <v>489</v>
      </c>
    </row>
    <row r="22" spans="2:13" ht="34.799999999999997">
      <c r="B22" s="310">
        <v>11</v>
      </c>
      <c r="C22" s="311" t="s">
        <v>114</v>
      </c>
      <c r="D22" s="314" t="s">
        <v>502</v>
      </c>
      <c r="E22" s="311" t="s">
        <v>485</v>
      </c>
      <c r="F22" s="311" t="s">
        <v>486</v>
      </c>
      <c r="G22" s="311" t="s">
        <v>487</v>
      </c>
      <c r="H22" s="312">
        <v>10</v>
      </c>
      <c r="I22" s="311">
        <v>46</v>
      </c>
      <c r="J22" s="311" t="s">
        <v>488</v>
      </c>
      <c r="K22" s="311">
        <v>0</v>
      </c>
      <c r="L22" s="311" t="s">
        <v>469</v>
      </c>
      <c r="M22" s="313" t="s">
        <v>489</v>
      </c>
    </row>
    <row r="23" spans="2:13" ht="34.799999999999997">
      <c r="B23" s="310">
        <v>12</v>
      </c>
      <c r="C23" s="311" t="s">
        <v>114</v>
      </c>
      <c r="D23" s="314" t="s">
        <v>503</v>
      </c>
      <c r="E23" s="311" t="s">
        <v>485</v>
      </c>
      <c r="F23" s="311" t="s">
        <v>486</v>
      </c>
      <c r="G23" s="311" t="s">
        <v>487</v>
      </c>
      <c r="H23" s="312">
        <v>20</v>
      </c>
      <c r="I23" s="311">
        <v>46</v>
      </c>
      <c r="J23" s="311" t="s">
        <v>488</v>
      </c>
      <c r="K23" s="311">
        <v>0</v>
      </c>
      <c r="L23" s="311" t="s">
        <v>469</v>
      </c>
      <c r="M23" s="313" t="s">
        <v>489</v>
      </c>
    </row>
    <row r="24" spans="2:13" ht="45.6">
      <c r="B24" s="310">
        <v>13</v>
      </c>
      <c r="C24" s="311" t="s">
        <v>114</v>
      </c>
      <c r="D24" s="314" t="s">
        <v>504</v>
      </c>
      <c r="E24" s="311" t="s">
        <v>485</v>
      </c>
      <c r="F24" s="311" t="s">
        <v>486</v>
      </c>
      <c r="G24" s="311" t="s">
        <v>487</v>
      </c>
      <c r="H24" s="312" t="s">
        <v>494</v>
      </c>
      <c r="I24" s="311">
        <v>46</v>
      </c>
      <c r="J24" s="311" t="s">
        <v>488</v>
      </c>
      <c r="K24" s="311">
        <v>0</v>
      </c>
      <c r="L24" s="311" t="s">
        <v>469</v>
      </c>
      <c r="M24" s="313" t="s">
        <v>489</v>
      </c>
    </row>
    <row r="25" spans="2:13" ht="35.4" thickBot="1">
      <c r="B25" s="315">
        <v>14</v>
      </c>
      <c r="C25" s="316" t="s">
        <v>114</v>
      </c>
      <c r="D25" s="317" t="s">
        <v>505</v>
      </c>
      <c r="E25" s="316" t="s">
        <v>485</v>
      </c>
      <c r="F25" s="316" t="s">
        <v>486</v>
      </c>
      <c r="G25" s="316" t="s">
        <v>487</v>
      </c>
      <c r="H25" s="318">
        <v>20</v>
      </c>
      <c r="I25" s="316">
        <v>46</v>
      </c>
      <c r="J25" s="316" t="s">
        <v>488</v>
      </c>
      <c r="K25" s="316">
        <v>0</v>
      </c>
      <c r="L25" s="316" t="s">
        <v>469</v>
      </c>
      <c r="M25" s="319" t="s">
        <v>489</v>
      </c>
    </row>
    <row r="26" spans="2:13">
      <c r="B26" s="322"/>
      <c r="C26" s="322"/>
      <c r="D26" s="323"/>
      <c r="E26" s="322"/>
      <c r="F26" s="322"/>
      <c r="G26" s="322"/>
      <c r="H26" s="324"/>
      <c r="I26" s="322"/>
      <c r="J26" s="322"/>
      <c r="K26" s="322"/>
      <c r="L26" s="322"/>
      <c r="M26" s="322"/>
    </row>
    <row r="27" spans="2:13" ht="14.4" thickBot="1">
      <c r="B27" s="322"/>
      <c r="C27" s="322"/>
      <c r="D27" s="323"/>
      <c r="E27" s="322"/>
      <c r="F27" s="322"/>
      <c r="G27" s="322"/>
      <c r="H27" s="324"/>
      <c r="I27" s="322"/>
      <c r="J27" s="322"/>
      <c r="K27" s="322"/>
      <c r="L27" s="322"/>
      <c r="M27" s="322"/>
    </row>
    <row r="28" spans="2:13" ht="14.4" thickBot="1">
      <c r="B28" s="320"/>
      <c r="C28" s="320"/>
      <c r="D28" s="459" t="s">
        <v>506</v>
      </c>
      <c r="E28" s="460"/>
      <c r="F28" s="460"/>
      <c r="G28" s="461" t="s">
        <v>507</v>
      </c>
      <c r="H28" s="460"/>
      <c r="I28" s="460"/>
      <c r="J28" s="460"/>
      <c r="K28" s="462"/>
      <c r="L28" s="320"/>
      <c r="M28" s="320"/>
    </row>
    <row r="29" spans="2:13">
      <c r="B29" s="320"/>
      <c r="C29" s="320"/>
      <c r="D29" s="463"/>
      <c r="E29" s="464"/>
      <c r="F29" s="464"/>
      <c r="G29" s="469"/>
      <c r="H29" s="464"/>
      <c r="I29" s="464"/>
      <c r="J29" s="464"/>
      <c r="K29" s="470"/>
      <c r="L29" s="320"/>
      <c r="M29" s="320"/>
    </row>
    <row r="30" spans="2:13">
      <c r="B30" s="320"/>
      <c r="C30" s="320"/>
      <c r="D30" s="465"/>
      <c r="E30" s="466"/>
      <c r="F30" s="466"/>
      <c r="G30" s="471"/>
      <c r="H30" s="466"/>
      <c r="I30" s="466"/>
      <c r="J30" s="466"/>
      <c r="K30" s="472"/>
      <c r="L30" s="320"/>
      <c r="M30" s="320"/>
    </row>
    <row r="31" spans="2:13" ht="29.25" customHeight="1" thickBot="1">
      <c r="B31" s="320"/>
      <c r="C31" s="320"/>
      <c r="D31" s="467"/>
      <c r="E31" s="468"/>
      <c r="F31" s="468"/>
      <c r="G31" s="473"/>
      <c r="H31" s="468"/>
      <c r="I31" s="468"/>
      <c r="J31" s="468"/>
      <c r="K31" s="474"/>
      <c r="L31" s="320"/>
      <c r="M31" s="320"/>
    </row>
    <row r="32" spans="2:13" ht="15" customHeight="1" thickBot="1">
      <c r="B32" s="320"/>
      <c r="C32" s="320"/>
      <c r="D32" s="475" t="s">
        <v>508</v>
      </c>
      <c r="E32" s="476"/>
      <c r="F32" s="476"/>
      <c r="G32" s="477" t="s">
        <v>49</v>
      </c>
      <c r="H32" s="452"/>
      <c r="I32" s="452"/>
      <c r="J32" s="452"/>
      <c r="K32" s="478"/>
      <c r="L32" s="320"/>
      <c r="M32" s="320"/>
    </row>
    <row r="33" spans="2:13" ht="28.5" customHeight="1" thickBot="1">
      <c r="B33" s="320"/>
      <c r="C33" s="320"/>
      <c r="D33" s="451" t="s">
        <v>509</v>
      </c>
      <c r="E33" s="452"/>
      <c r="F33" s="452"/>
      <c r="G33" s="453" t="s">
        <v>510</v>
      </c>
      <c r="H33" s="454"/>
      <c r="I33" s="454"/>
      <c r="J33" s="454"/>
      <c r="K33" s="455"/>
      <c r="L33" s="320"/>
      <c r="M33" s="320"/>
    </row>
    <row r="34" spans="2:13">
      <c r="B34" s="320"/>
      <c r="C34" s="320"/>
      <c r="D34" s="320"/>
      <c r="E34" s="320"/>
      <c r="F34" s="320"/>
      <c r="G34" s="320"/>
      <c r="H34" s="320"/>
      <c r="I34" s="320"/>
      <c r="J34" s="320"/>
      <c r="K34" s="320"/>
      <c r="L34" s="320"/>
      <c r="M34" s="320"/>
    </row>
    <row r="35" spans="2:13">
      <c r="B35" s="320"/>
      <c r="C35" s="320"/>
      <c r="D35" s="321" t="s">
        <v>511</v>
      </c>
      <c r="E35" s="321"/>
      <c r="F35" s="321"/>
      <c r="G35" s="321"/>
      <c r="H35" s="321"/>
      <c r="I35" s="321"/>
      <c r="J35" s="320"/>
      <c r="K35" s="320"/>
      <c r="L35" s="320"/>
      <c r="M35" s="320"/>
    </row>
    <row r="36" spans="2:13">
      <c r="B36" s="320"/>
      <c r="C36" s="320"/>
      <c r="D36" s="320"/>
      <c r="E36" s="320"/>
      <c r="F36" s="320"/>
      <c r="G36" s="320"/>
      <c r="H36" s="320"/>
      <c r="I36" s="320"/>
      <c r="J36" s="320"/>
      <c r="K36" s="320"/>
      <c r="L36" s="320"/>
      <c r="M36" s="320"/>
    </row>
  </sheetData>
  <mergeCells count="12">
    <mergeCell ref="D33:F33"/>
    <mergeCell ref="G33:K33"/>
    <mergeCell ref="D3:M3"/>
    <mergeCell ref="E5:M5"/>
    <mergeCell ref="E6:M6"/>
    <mergeCell ref="E7:M7"/>
    <mergeCell ref="D28:F28"/>
    <mergeCell ref="G28:K28"/>
    <mergeCell ref="D29:F31"/>
    <mergeCell ref="G29:K31"/>
    <mergeCell ref="D32:F32"/>
    <mergeCell ref="G32:K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139"/>
  <sheetViews>
    <sheetView showGridLines="0" topLeftCell="L17" zoomScale="78" zoomScaleNormal="78" workbookViewId="0">
      <selection activeCell="W14" sqref="W14:W21"/>
    </sheetView>
  </sheetViews>
  <sheetFormatPr baseColWidth="10" defaultColWidth="12.59765625" defaultRowHeight="15" customHeight="1"/>
  <cols>
    <col min="1" max="1" width="4" customWidth="1"/>
    <col min="2" max="13" width="8.3984375" customWidth="1"/>
    <col min="14" max="14" width="9.69921875" customWidth="1"/>
    <col min="15" max="16" width="8.3984375" customWidth="1"/>
    <col min="17" max="17" width="9.19921875" customWidth="1"/>
    <col min="18" max="20" width="8.3984375" customWidth="1"/>
    <col min="21" max="21" width="33" customWidth="1"/>
    <col min="22" max="22" width="18.09765625" customWidth="1"/>
    <col min="23" max="23" width="19" customWidth="1"/>
    <col min="24" max="24" width="17.3984375" customWidth="1"/>
    <col min="25" max="25" width="17" customWidth="1"/>
    <col min="26" max="26" width="18.69921875" customWidth="1"/>
    <col min="27" max="27" width="4.8984375" customWidth="1"/>
  </cols>
  <sheetData>
    <row r="1" spans="1:27" ht="24.75" customHeight="1">
      <c r="A1" s="59"/>
      <c r="B1" s="59"/>
      <c r="C1" s="59"/>
      <c r="D1" s="59"/>
      <c r="E1" s="59"/>
      <c r="F1" s="59"/>
      <c r="G1" s="59"/>
      <c r="H1" s="59"/>
      <c r="I1" s="59"/>
      <c r="J1" s="59"/>
      <c r="K1" s="59"/>
      <c r="L1" s="59"/>
      <c r="M1" s="60"/>
      <c r="N1" s="60"/>
      <c r="O1" s="60"/>
      <c r="P1" s="60"/>
      <c r="Q1" s="60"/>
      <c r="R1" s="60"/>
      <c r="S1" s="60"/>
      <c r="T1" s="60"/>
      <c r="U1" s="60"/>
      <c r="V1" s="60"/>
      <c r="W1" s="60"/>
      <c r="X1" s="60"/>
      <c r="Y1" s="60"/>
      <c r="Z1" s="60"/>
      <c r="AA1" s="60"/>
    </row>
    <row r="2" spans="1:27" ht="24.75" customHeight="1">
      <c r="A2" s="59"/>
      <c r="B2" s="59"/>
      <c r="C2" s="59"/>
      <c r="D2" s="59"/>
      <c r="E2" s="59"/>
      <c r="F2" s="59"/>
      <c r="G2" s="59"/>
      <c r="H2" s="59"/>
      <c r="I2" s="59"/>
      <c r="J2" s="59"/>
      <c r="K2" s="59"/>
      <c r="L2" s="59"/>
      <c r="M2" s="60"/>
      <c r="N2" s="60"/>
      <c r="O2" s="60"/>
      <c r="P2" s="60"/>
      <c r="Q2" s="60"/>
      <c r="R2" s="60"/>
      <c r="S2" s="60"/>
      <c r="T2" s="60"/>
      <c r="U2" s="60"/>
      <c r="V2" s="60"/>
      <c r="W2" s="60"/>
      <c r="X2" s="60"/>
      <c r="Y2" s="60"/>
      <c r="Z2" s="60"/>
      <c r="AA2" s="60"/>
    </row>
    <row r="3" spans="1:27" ht="24.75" customHeight="1">
      <c r="A3" s="59"/>
      <c r="B3" s="59"/>
      <c r="C3" s="59"/>
      <c r="D3" s="59"/>
      <c r="E3" s="59"/>
      <c r="F3" s="59"/>
      <c r="G3" s="59"/>
      <c r="H3" s="59"/>
      <c r="I3" s="59"/>
      <c r="J3" s="59"/>
      <c r="K3" s="59"/>
      <c r="L3" s="59"/>
      <c r="M3" s="60"/>
      <c r="N3" s="60"/>
      <c r="O3" s="60"/>
      <c r="P3" s="60"/>
      <c r="Q3" s="60"/>
      <c r="R3" s="60"/>
      <c r="S3" s="60"/>
      <c r="T3" s="60"/>
      <c r="U3" s="60"/>
      <c r="V3" s="60"/>
      <c r="W3" s="60"/>
      <c r="X3" s="60"/>
      <c r="Y3" s="60"/>
      <c r="Z3" s="60"/>
      <c r="AA3" s="60"/>
    </row>
    <row r="4" spans="1:27" ht="24.75" customHeight="1">
      <c r="A4" s="59"/>
      <c r="B4" s="59"/>
      <c r="C4" s="59"/>
      <c r="D4" s="59"/>
      <c r="E4" s="59"/>
      <c r="F4" s="59"/>
      <c r="G4" s="59"/>
      <c r="H4" s="59"/>
      <c r="I4" s="59"/>
      <c r="J4" s="59"/>
      <c r="K4" s="59"/>
      <c r="L4" s="59"/>
      <c r="M4" s="60"/>
      <c r="N4" s="60"/>
      <c r="O4" s="60"/>
      <c r="P4" s="60"/>
      <c r="Q4" s="60"/>
      <c r="R4" s="60"/>
      <c r="S4" s="60"/>
      <c r="T4" s="60"/>
      <c r="U4" s="60"/>
      <c r="V4" s="60"/>
      <c r="W4" s="60"/>
      <c r="X4" s="60"/>
      <c r="Y4" s="60"/>
      <c r="Z4" s="60"/>
      <c r="AA4" s="60"/>
    </row>
    <row r="5" spans="1:27" ht="24.75" customHeight="1">
      <c r="A5" s="59"/>
      <c r="B5" s="59"/>
      <c r="C5" s="59"/>
      <c r="D5" s="59"/>
      <c r="E5" s="59"/>
      <c r="F5" s="59"/>
      <c r="Q5" s="60"/>
      <c r="R5" s="60"/>
      <c r="S5" s="60"/>
      <c r="T5" s="60"/>
      <c r="U5" s="60"/>
      <c r="V5" s="5" t="s">
        <v>68</v>
      </c>
      <c r="W5" s="60"/>
      <c r="X5" s="60"/>
      <c r="Y5" s="60"/>
      <c r="AA5" s="60"/>
    </row>
    <row r="6" spans="1:27" ht="24.75" customHeight="1">
      <c r="A6" s="59"/>
      <c r="B6" s="59"/>
      <c r="C6" s="59"/>
      <c r="D6" s="59"/>
      <c r="E6" s="59"/>
      <c r="F6" s="59"/>
      <c r="G6" s="65"/>
      <c r="H6" s="66"/>
      <c r="I6" s="65"/>
      <c r="J6" s="65"/>
      <c r="K6" s="65"/>
      <c r="L6" s="65"/>
      <c r="M6" s="65"/>
      <c r="N6" s="65"/>
      <c r="O6" s="65"/>
      <c r="Q6" s="60"/>
      <c r="R6" s="60"/>
      <c r="S6" s="60"/>
      <c r="T6" s="60"/>
      <c r="U6" s="60"/>
      <c r="V6" s="8" t="s">
        <v>512</v>
      </c>
      <c r="W6" s="60"/>
      <c r="X6" s="60"/>
      <c r="Y6" s="60"/>
      <c r="AA6" s="60"/>
    </row>
    <row r="7" spans="1:27" ht="24.75" customHeight="1">
      <c r="A7" s="61"/>
      <c r="B7" s="61"/>
      <c r="C7" s="62"/>
      <c r="D7" s="63"/>
      <c r="E7" s="63"/>
      <c r="F7" s="63"/>
      <c r="G7" s="66" t="s">
        <v>54</v>
      </c>
      <c r="H7" s="483" t="s">
        <v>55</v>
      </c>
      <c r="I7" s="421"/>
      <c r="J7" s="421"/>
      <c r="K7" s="421"/>
      <c r="L7" s="421"/>
      <c r="M7" s="421"/>
      <c r="N7" s="421"/>
      <c r="O7" s="65"/>
      <c r="Q7" s="62"/>
      <c r="R7" s="62"/>
      <c r="S7" s="62"/>
      <c r="T7" s="62"/>
      <c r="U7" s="62"/>
      <c r="V7" s="62"/>
      <c r="W7" s="62"/>
      <c r="X7" s="62"/>
      <c r="Y7" s="62"/>
      <c r="Z7" s="62"/>
      <c r="AA7" s="62"/>
    </row>
    <row r="8" spans="1:27" ht="24.75" customHeight="1">
      <c r="A8" s="61"/>
      <c r="B8" s="63"/>
      <c r="C8" s="63"/>
      <c r="D8" s="63"/>
      <c r="E8" s="63"/>
      <c r="F8" s="63"/>
      <c r="G8" s="107" t="s">
        <v>513</v>
      </c>
      <c r="H8" s="484" t="s">
        <v>514</v>
      </c>
      <c r="I8" s="485"/>
      <c r="J8" s="161"/>
      <c r="K8" s="161"/>
      <c r="L8" s="161"/>
      <c r="M8" s="161"/>
      <c r="N8" s="65"/>
      <c r="O8" s="65"/>
      <c r="P8" s="65"/>
      <c r="Q8" s="63"/>
      <c r="R8" s="63"/>
      <c r="S8" s="63"/>
      <c r="T8" s="63"/>
      <c r="U8" s="63"/>
      <c r="V8" s="63"/>
      <c r="W8" s="63"/>
      <c r="X8" s="63"/>
      <c r="Y8" s="63"/>
      <c r="Z8" s="63"/>
      <c r="AA8" s="63"/>
    </row>
    <row r="9" spans="1:27" ht="24.75" customHeight="1">
      <c r="A9" s="64"/>
      <c r="B9" s="65"/>
      <c r="C9" s="65"/>
      <c r="D9" s="66"/>
      <c r="E9" s="65"/>
      <c r="F9" s="65"/>
      <c r="G9" s="66" t="s">
        <v>515</v>
      </c>
      <c r="H9" s="69" t="s">
        <v>516</v>
      </c>
      <c r="I9" s="69"/>
      <c r="J9" s="70"/>
      <c r="K9" s="70"/>
      <c r="L9" s="70"/>
      <c r="M9" s="70"/>
      <c r="O9" s="65"/>
      <c r="P9" s="65"/>
      <c r="Q9" s="67"/>
      <c r="R9" s="67"/>
      <c r="S9" s="67"/>
      <c r="T9" s="67"/>
      <c r="U9" s="67"/>
      <c r="V9" s="67"/>
      <c r="W9" s="67"/>
      <c r="X9" s="67"/>
      <c r="Y9" s="67"/>
      <c r="Z9" s="67"/>
      <c r="AA9" s="67"/>
    </row>
    <row r="10" spans="1:27" ht="24.75" customHeight="1">
      <c r="A10" s="64"/>
      <c r="B10" s="65"/>
      <c r="C10" s="65"/>
      <c r="G10" s="107" t="s">
        <v>470</v>
      </c>
      <c r="H10" s="69" t="s">
        <v>516</v>
      </c>
      <c r="I10" s="69"/>
      <c r="J10" s="70"/>
      <c r="K10" s="70"/>
      <c r="L10" s="70"/>
      <c r="M10" s="70"/>
      <c r="O10" s="161"/>
      <c r="P10" s="161"/>
      <c r="Q10" s="68"/>
      <c r="R10" s="67"/>
      <c r="S10" s="67"/>
      <c r="T10" s="67"/>
      <c r="U10" s="67"/>
      <c r="V10" s="67"/>
      <c r="W10" s="67"/>
      <c r="X10" s="67"/>
      <c r="Y10" s="67"/>
      <c r="Z10" s="67"/>
      <c r="AA10" s="67"/>
    </row>
    <row r="11" spans="1:27" ht="24.75" customHeight="1">
      <c r="A11" s="71"/>
      <c r="B11" s="161"/>
      <c r="C11" s="161"/>
      <c r="G11" s="70"/>
      <c r="O11" s="161"/>
      <c r="P11" s="70"/>
      <c r="Q11" s="161"/>
      <c r="R11" s="71"/>
      <c r="S11" s="71"/>
      <c r="T11" s="71"/>
      <c r="U11" s="71"/>
      <c r="V11" s="71"/>
      <c r="W11" s="71"/>
      <c r="X11" s="71"/>
      <c r="Y11" s="71"/>
      <c r="Z11" s="71"/>
      <c r="AA11" s="71"/>
    </row>
    <row r="12" spans="1:27" ht="24.75" customHeight="1">
      <c r="A12" s="71"/>
      <c r="B12" s="70"/>
      <c r="C12" s="70"/>
      <c r="K12" s="107"/>
      <c r="L12" s="69"/>
      <c r="M12" s="69"/>
      <c r="N12" s="70"/>
      <c r="O12" s="70"/>
      <c r="P12" s="70"/>
      <c r="Q12" s="70"/>
      <c r="R12" s="71"/>
      <c r="S12" s="71"/>
      <c r="T12" s="71"/>
      <c r="U12" s="71"/>
      <c r="V12" s="71"/>
      <c r="W12" s="71"/>
      <c r="X12" s="71"/>
      <c r="Y12" s="71"/>
      <c r="Z12" s="71"/>
      <c r="AA12" s="71"/>
    </row>
    <row r="13" spans="1:27" ht="76.5" customHeight="1">
      <c r="A13" s="78"/>
      <c r="B13" s="79" t="s">
        <v>70</v>
      </c>
      <c r="C13" s="79" t="s">
        <v>71</v>
      </c>
      <c r="D13" s="79" t="s">
        <v>72</v>
      </c>
      <c r="E13" s="79" t="s">
        <v>73</v>
      </c>
      <c r="F13" s="79" t="s">
        <v>74</v>
      </c>
      <c r="G13" s="79" t="s">
        <v>75</v>
      </c>
      <c r="H13" s="79" t="s">
        <v>76</v>
      </c>
      <c r="I13" s="79" t="s">
        <v>77</v>
      </c>
      <c r="J13" s="79" t="s">
        <v>78</v>
      </c>
      <c r="K13" s="79" t="s">
        <v>79</v>
      </c>
      <c r="L13" s="79" t="s">
        <v>80</v>
      </c>
      <c r="M13" s="79" t="s">
        <v>81</v>
      </c>
      <c r="N13" s="79" t="s">
        <v>517</v>
      </c>
      <c r="O13" s="79" t="s">
        <v>518</v>
      </c>
      <c r="P13" s="79" t="s">
        <v>84</v>
      </c>
      <c r="Q13" s="79" t="s">
        <v>519</v>
      </c>
      <c r="R13" s="79" t="s">
        <v>86</v>
      </c>
      <c r="S13" s="79" t="s">
        <v>87</v>
      </c>
      <c r="T13" s="79" t="s">
        <v>88</v>
      </c>
      <c r="U13" s="80" t="s">
        <v>520</v>
      </c>
      <c r="V13" s="81" t="s">
        <v>521</v>
      </c>
      <c r="W13" s="81" t="s">
        <v>522</v>
      </c>
      <c r="X13" s="81" t="s">
        <v>523</v>
      </c>
      <c r="Y13" s="81" t="s">
        <v>524</v>
      </c>
      <c r="Z13" s="81" t="s">
        <v>59</v>
      </c>
      <c r="AA13" s="82"/>
    </row>
    <row r="14" spans="1:27" ht="24.75" customHeight="1">
      <c r="A14" s="71"/>
      <c r="B14" s="130">
        <v>21121</v>
      </c>
      <c r="C14" s="130">
        <v>33</v>
      </c>
      <c r="D14" s="130" t="s">
        <v>525</v>
      </c>
      <c r="E14" s="130" t="s">
        <v>526</v>
      </c>
      <c r="F14" s="130">
        <v>1</v>
      </c>
      <c r="G14" s="130">
        <v>3</v>
      </c>
      <c r="H14" s="130">
        <v>4</v>
      </c>
      <c r="I14" s="130">
        <v>6</v>
      </c>
      <c r="J14" s="130" t="s">
        <v>112</v>
      </c>
      <c r="K14" s="130" t="s">
        <v>113</v>
      </c>
      <c r="L14" s="130" t="s">
        <v>114</v>
      </c>
      <c r="M14" s="130" t="s">
        <v>148</v>
      </c>
      <c r="N14" s="130">
        <v>1131</v>
      </c>
      <c r="O14" s="130" t="s">
        <v>117</v>
      </c>
      <c r="P14" s="130" t="s">
        <v>527</v>
      </c>
      <c r="Q14" s="130" t="s">
        <v>64</v>
      </c>
      <c r="R14" s="130" t="s">
        <v>108</v>
      </c>
      <c r="S14" s="130" t="s">
        <v>119</v>
      </c>
      <c r="T14" s="83" t="s">
        <v>120</v>
      </c>
      <c r="U14" s="86" t="s">
        <v>528</v>
      </c>
      <c r="V14" s="88"/>
      <c r="W14" s="88">
        <v>2960292.6</v>
      </c>
      <c r="X14" s="87"/>
      <c r="Y14" s="87"/>
      <c r="Z14" s="88">
        <f>V14+W14+X14+Y14</f>
        <v>2960292.6</v>
      </c>
      <c r="AA14" s="89"/>
    </row>
    <row r="15" spans="1:27" ht="24.75" customHeight="1">
      <c r="A15" s="71"/>
      <c r="B15" s="130">
        <v>21121</v>
      </c>
      <c r="C15" s="130">
        <v>33</v>
      </c>
      <c r="D15" s="130" t="s">
        <v>525</v>
      </c>
      <c r="E15" s="130" t="s">
        <v>526</v>
      </c>
      <c r="F15" s="130">
        <v>1</v>
      </c>
      <c r="G15" s="130">
        <v>3</v>
      </c>
      <c r="H15" s="130">
        <v>4</v>
      </c>
      <c r="I15" s="130">
        <v>6</v>
      </c>
      <c r="J15" s="130" t="s">
        <v>112</v>
      </c>
      <c r="K15" s="130" t="s">
        <v>113</v>
      </c>
      <c r="L15" s="130" t="s">
        <v>114</v>
      </c>
      <c r="M15" s="130" t="s">
        <v>152</v>
      </c>
      <c r="N15" s="130">
        <v>1131</v>
      </c>
      <c r="O15" s="130" t="s">
        <v>117</v>
      </c>
      <c r="P15" s="130" t="s">
        <v>527</v>
      </c>
      <c r="Q15" s="130" t="s">
        <v>64</v>
      </c>
      <c r="R15" s="130" t="s">
        <v>108</v>
      </c>
      <c r="S15" s="130" t="s">
        <v>119</v>
      </c>
      <c r="T15" s="83" t="s">
        <v>120</v>
      </c>
      <c r="U15" s="86" t="s">
        <v>528</v>
      </c>
      <c r="V15" s="156"/>
      <c r="W15" s="156">
        <v>2911582.8000000003</v>
      </c>
      <c r="X15" s="86"/>
      <c r="Y15" s="86"/>
      <c r="Z15" s="88">
        <f t="shared" ref="Z15:Z78" si="0">V15+W15+X15+Y15</f>
        <v>2911582.8000000003</v>
      </c>
      <c r="AA15" s="89"/>
    </row>
    <row r="16" spans="1:27" ht="24.75" customHeight="1">
      <c r="A16" s="71"/>
      <c r="B16" s="130">
        <v>21121</v>
      </c>
      <c r="C16" s="130">
        <v>33</v>
      </c>
      <c r="D16" s="130" t="s">
        <v>525</v>
      </c>
      <c r="E16" s="130" t="s">
        <v>526</v>
      </c>
      <c r="F16" s="130">
        <v>1</v>
      </c>
      <c r="G16" s="130">
        <v>3</v>
      </c>
      <c r="H16" s="130">
        <v>4</v>
      </c>
      <c r="I16" s="130">
        <v>6</v>
      </c>
      <c r="J16" s="130" t="s">
        <v>112</v>
      </c>
      <c r="K16" s="130" t="s">
        <v>113</v>
      </c>
      <c r="L16" s="130" t="s">
        <v>114</v>
      </c>
      <c r="M16" s="130" t="s">
        <v>143</v>
      </c>
      <c r="N16" s="130">
        <v>1131</v>
      </c>
      <c r="O16" s="130" t="s">
        <v>117</v>
      </c>
      <c r="P16" s="130" t="s">
        <v>527</v>
      </c>
      <c r="Q16" s="130" t="s">
        <v>64</v>
      </c>
      <c r="R16" s="130" t="s">
        <v>108</v>
      </c>
      <c r="S16" s="130" t="s">
        <v>119</v>
      </c>
      <c r="T16" s="83" t="s">
        <v>120</v>
      </c>
      <c r="U16" s="86" t="s">
        <v>528</v>
      </c>
      <c r="V16" s="156"/>
      <c r="W16" s="156">
        <v>3218457.6</v>
      </c>
      <c r="X16" s="86"/>
      <c r="Y16" s="86"/>
      <c r="Z16" s="88">
        <f t="shared" si="0"/>
        <v>3218457.6</v>
      </c>
      <c r="AA16" s="89"/>
    </row>
    <row r="17" spans="1:27" ht="24.75" customHeight="1">
      <c r="A17" s="71"/>
      <c r="B17" s="130">
        <v>21121</v>
      </c>
      <c r="C17" s="130">
        <v>33</v>
      </c>
      <c r="D17" s="130" t="s">
        <v>525</v>
      </c>
      <c r="E17" s="130" t="s">
        <v>526</v>
      </c>
      <c r="F17" s="130">
        <v>1</v>
      </c>
      <c r="G17" s="130">
        <v>3</v>
      </c>
      <c r="H17" s="130">
        <v>4</v>
      </c>
      <c r="I17" s="130">
        <v>6</v>
      </c>
      <c r="J17" s="130" t="s">
        <v>112</v>
      </c>
      <c r="K17" s="130" t="s">
        <v>113</v>
      </c>
      <c r="L17" s="130" t="s">
        <v>114</v>
      </c>
      <c r="M17" s="130" t="s">
        <v>156</v>
      </c>
      <c r="N17" s="130">
        <v>1131</v>
      </c>
      <c r="O17" s="130" t="s">
        <v>117</v>
      </c>
      <c r="P17" s="130" t="s">
        <v>527</v>
      </c>
      <c r="Q17" s="130" t="s">
        <v>64</v>
      </c>
      <c r="R17" s="130" t="s">
        <v>108</v>
      </c>
      <c r="S17" s="130" t="s">
        <v>119</v>
      </c>
      <c r="T17" s="83" t="s">
        <v>120</v>
      </c>
      <c r="U17" s="86" t="s">
        <v>528</v>
      </c>
      <c r="V17" s="156"/>
      <c r="W17" s="156">
        <v>873878.4</v>
      </c>
      <c r="X17" s="86"/>
      <c r="Y17" s="86"/>
      <c r="Z17" s="88">
        <f t="shared" si="0"/>
        <v>873878.4</v>
      </c>
      <c r="AA17" s="89"/>
    </row>
    <row r="18" spans="1:27" ht="24.75" customHeight="1">
      <c r="A18" s="71"/>
      <c r="B18" s="130">
        <v>21121</v>
      </c>
      <c r="C18" s="130">
        <v>33</v>
      </c>
      <c r="D18" s="130" t="s">
        <v>525</v>
      </c>
      <c r="E18" s="130" t="s">
        <v>526</v>
      </c>
      <c r="F18" s="130">
        <v>1</v>
      </c>
      <c r="G18" s="130">
        <v>3</v>
      </c>
      <c r="H18" s="130">
        <v>4</v>
      </c>
      <c r="I18" s="130">
        <v>6</v>
      </c>
      <c r="J18" s="130" t="s">
        <v>112</v>
      </c>
      <c r="K18" s="130" t="s">
        <v>113</v>
      </c>
      <c r="L18" s="130" t="s">
        <v>114</v>
      </c>
      <c r="M18" s="130" t="s">
        <v>115</v>
      </c>
      <c r="N18" s="130">
        <v>1131</v>
      </c>
      <c r="O18" s="130" t="s">
        <v>117</v>
      </c>
      <c r="P18" s="130" t="s">
        <v>527</v>
      </c>
      <c r="Q18" s="130" t="s">
        <v>64</v>
      </c>
      <c r="R18" s="130" t="s">
        <v>108</v>
      </c>
      <c r="S18" s="130" t="s">
        <v>119</v>
      </c>
      <c r="T18" s="83" t="s">
        <v>120</v>
      </c>
      <c r="U18" s="86" t="s">
        <v>528</v>
      </c>
      <c r="V18" s="156"/>
      <c r="W18" s="156">
        <v>3403964.3999999994</v>
      </c>
      <c r="X18" s="86"/>
      <c r="Y18" s="86"/>
      <c r="Z18" s="88">
        <f t="shared" si="0"/>
        <v>3403964.3999999994</v>
      </c>
      <c r="AA18" s="89"/>
    </row>
    <row r="19" spans="1:27" ht="24.75" customHeight="1">
      <c r="A19" s="71"/>
      <c r="B19" s="130">
        <v>21121</v>
      </c>
      <c r="C19" s="130">
        <v>33</v>
      </c>
      <c r="D19" s="130" t="s">
        <v>525</v>
      </c>
      <c r="E19" s="130" t="s">
        <v>526</v>
      </c>
      <c r="F19" s="130">
        <v>1</v>
      </c>
      <c r="G19" s="130">
        <v>3</v>
      </c>
      <c r="H19" s="130">
        <v>4</v>
      </c>
      <c r="I19" s="130">
        <v>6</v>
      </c>
      <c r="J19" s="130" t="s">
        <v>112</v>
      </c>
      <c r="K19" s="130" t="s">
        <v>113</v>
      </c>
      <c r="L19" s="130" t="s">
        <v>114</v>
      </c>
      <c r="M19" s="130" t="s">
        <v>443</v>
      </c>
      <c r="N19" s="130">
        <v>1131</v>
      </c>
      <c r="O19" s="130" t="s">
        <v>117</v>
      </c>
      <c r="P19" s="130" t="s">
        <v>527</v>
      </c>
      <c r="Q19" s="130" t="s">
        <v>64</v>
      </c>
      <c r="R19" s="130" t="s">
        <v>108</v>
      </c>
      <c r="S19" s="130" t="s">
        <v>119</v>
      </c>
      <c r="T19" s="83" t="s">
        <v>120</v>
      </c>
      <c r="U19" s="86" t="s">
        <v>528</v>
      </c>
      <c r="V19" s="156"/>
      <c r="W19" s="156">
        <v>1358024.4</v>
      </c>
      <c r="X19" s="86"/>
      <c r="Y19" s="86"/>
      <c r="Z19" s="88">
        <f t="shared" si="0"/>
        <v>1358024.4</v>
      </c>
      <c r="AA19" s="89"/>
    </row>
    <row r="20" spans="1:27" ht="24.75" customHeight="1">
      <c r="A20" s="71"/>
      <c r="B20" s="130">
        <v>21121</v>
      </c>
      <c r="C20" s="130">
        <v>33</v>
      </c>
      <c r="D20" s="130" t="s">
        <v>525</v>
      </c>
      <c r="E20" s="130" t="s">
        <v>526</v>
      </c>
      <c r="F20" s="130">
        <v>1</v>
      </c>
      <c r="G20" s="130">
        <v>3</v>
      </c>
      <c r="H20" s="130">
        <v>4</v>
      </c>
      <c r="I20" s="130">
        <v>6</v>
      </c>
      <c r="J20" s="130" t="s">
        <v>112</v>
      </c>
      <c r="K20" s="130" t="s">
        <v>113</v>
      </c>
      <c r="L20" s="130" t="s">
        <v>114</v>
      </c>
      <c r="M20" s="130" t="s">
        <v>134</v>
      </c>
      <c r="N20" s="130">
        <v>1131</v>
      </c>
      <c r="O20" s="130" t="s">
        <v>117</v>
      </c>
      <c r="P20" s="130" t="s">
        <v>527</v>
      </c>
      <c r="Q20" s="130" t="s">
        <v>64</v>
      </c>
      <c r="R20" s="130" t="s">
        <v>108</v>
      </c>
      <c r="S20" s="130" t="s">
        <v>119</v>
      </c>
      <c r="T20" s="83" t="s">
        <v>120</v>
      </c>
      <c r="U20" s="86" t="s">
        <v>528</v>
      </c>
      <c r="V20" s="156"/>
      <c r="W20" s="156">
        <v>3345258</v>
      </c>
      <c r="X20" s="86"/>
      <c r="Y20" s="86"/>
      <c r="Z20" s="88">
        <f t="shared" si="0"/>
        <v>3345258</v>
      </c>
      <c r="AA20" s="89"/>
    </row>
    <row r="21" spans="1:27" ht="24.75" customHeight="1">
      <c r="A21" s="71"/>
      <c r="B21" s="130">
        <v>21121</v>
      </c>
      <c r="C21" s="130">
        <v>33</v>
      </c>
      <c r="D21" s="130" t="s">
        <v>525</v>
      </c>
      <c r="E21" s="130" t="s">
        <v>526</v>
      </c>
      <c r="F21" s="130">
        <v>1</v>
      </c>
      <c r="G21" s="130">
        <v>3</v>
      </c>
      <c r="H21" s="130">
        <v>4</v>
      </c>
      <c r="I21" s="130">
        <v>6</v>
      </c>
      <c r="J21" s="130" t="s">
        <v>112</v>
      </c>
      <c r="K21" s="130" t="s">
        <v>113</v>
      </c>
      <c r="L21" s="130" t="s">
        <v>114</v>
      </c>
      <c r="M21" s="130" t="s">
        <v>139</v>
      </c>
      <c r="N21" s="130">
        <v>1131</v>
      </c>
      <c r="O21" s="130" t="s">
        <v>117</v>
      </c>
      <c r="P21" s="130" t="s">
        <v>527</v>
      </c>
      <c r="Q21" s="130" t="s">
        <v>64</v>
      </c>
      <c r="R21" s="130" t="s">
        <v>108</v>
      </c>
      <c r="S21" s="130" t="s">
        <v>119</v>
      </c>
      <c r="T21" s="83" t="s">
        <v>120</v>
      </c>
      <c r="U21" s="86" t="s">
        <v>528</v>
      </c>
      <c r="V21" s="156"/>
      <c r="W21" s="156">
        <v>1648058.4</v>
      </c>
      <c r="X21" s="86"/>
      <c r="Y21" s="86"/>
      <c r="Z21" s="88">
        <f t="shared" si="0"/>
        <v>1648058.4</v>
      </c>
      <c r="AA21" s="89"/>
    </row>
    <row r="22" spans="1:27" ht="24.75" customHeight="1">
      <c r="A22" s="71"/>
      <c r="B22" s="130">
        <v>21121</v>
      </c>
      <c r="C22" s="130">
        <v>33</v>
      </c>
      <c r="D22" s="130" t="s">
        <v>525</v>
      </c>
      <c r="E22" s="130" t="s">
        <v>526</v>
      </c>
      <c r="F22" s="130">
        <v>1</v>
      </c>
      <c r="G22" s="130">
        <v>3</v>
      </c>
      <c r="H22" s="130">
        <v>4</v>
      </c>
      <c r="I22" s="130">
        <v>6</v>
      </c>
      <c r="J22" s="130" t="s">
        <v>112</v>
      </c>
      <c r="K22" s="130" t="s">
        <v>113</v>
      </c>
      <c r="L22" s="130" t="s">
        <v>114</v>
      </c>
      <c r="M22" s="130" t="s">
        <v>148</v>
      </c>
      <c r="N22" s="130">
        <v>1211</v>
      </c>
      <c r="O22" s="130" t="s">
        <v>117</v>
      </c>
      <c r="P22" s="130" t="s">
        <v>527</v>
      </c>
      <c r="Q22" s="130" t="s">
        <v>64</v>
      </c>
      <c r="R22" s="130" t="s">
        <v>108</v>
      </c>
      <c r="S22" s="130" t="s">
        <v>119</v>
      </c>
      <c r="T22" s="83" t="s">
        <v>120</v>
      </c>
      <c r="U22" s="131" t="s">
        <v>529</v>
      </c>
      <c r="V22" s="156"/>
      <c r="W22" s="156">
        <v>312000</v>
      </c>
      <c r="X22" s="86"/>
      <c r="Y22" s="86"/>
      <c r="Z22" s="88">
        <f t="shared" si="0"/>
        <v>312000</v>
      </c>
      <c r="AA22" s="89"/>
    </row>
    <row r="23" spans="1:27" ht="24.75" customHeight="1">
      <c r="A23" s="71"/>
      <c r="B23" s="130">
        <v>21121</v>
      </c>
      <c r="C23" s="130">
        <v>33</v>
      </c>
      <c r="D23" s="130" t="s">
        <v>525</v>
      </c>
      <c r="E23" s="130" t="s">
        <v>526</v>
      </c>
      <c r="F23" s="130">
        <v>1</v>
      </c>
      <c r="G23" s="130">
        <v>3</v>
      </c>
      <c r="H23" s="130">
        <v>4</v>
      </c>
      <c r="I23" s="130">
        <v>6</v>
      </c>
      <c r="J23" s="130" t="s">
        <v>112</v>
      </c>
      <c r="K23" s="130" t="s">
        <v>113</v>
      </c>
      <c r="L23" s="130" t="s">
        <v>114</v>
      </c>
      <c r="M23" s="130" t="s">
        <v>152</v>
      </c>
      <c r="N23" s="130">
        <v>1211</v>
      </c>
      <c r="O23" s="130" t="s">
        <v>117</v>
      </c>
      <c r="P23" s="130" t="s">
        <v>527</v>
      </c>
      <c r="Q23" s="130" t="s">
        <v>64</v>
      </c>
      <c r="R23" s="130" t="s">
        <v>108</v>
      </c>
      <c r="S23" s="130" t="s">
        <v>119</v>
      </c>
      <c r="T23" s="83" t="s">
        <v>120</v>
      </c>
      <c r="U23" s="131" t="s">
        <v>529</v>
      </c>
      <c r="V23" s="156"/>
      <c r="W23" s="156">
        <v>624000</v>
      </c>
      <c r="X23" s="86"/>
      <c r="Y23" s="86"/>
      <c r="Z23" s="88">
        <f t="shared" si="0"/>
        <v>624000</v>
      </c>
      <c r="AA23" s="89"/>
    </row>
    <row r="24" spans="1:27" ht="24.75" customHeight="1">
      <c r="A24" s="71"/>
      <c r="B24" s="130">
        <v>21121</v>
      </c>
      <c r="C24" s="130">
        <v>33</v>
      </c>
      <c r="D24" s="130" t="s">
        <v>525</v>
      </c>
      <c r="E24" s="130" t="s">
        <v>526</v>
      </c>
      <c r="F24" s="130">
        <v>1</v>
      </c>
      <c r="G24" s="130">
        <v>3</v>
      </c>
      <c r="H24" s="130">
        <v>4</v>
      </c>
      <c r="I24" s="130">
        <v>6</v>
      </c>
      <c r="J24" s="130" t="s">
        <v>112</v>
      </c>
      <c r="K24" s="130" t="s">
        <v>113</v>
      </c>
      <c r="L24" s="130" t="s">
        <v>114</v>
      </c>
      <c r="M24" s="130" t="s">
        <v>143</v>
      </c>
      <c r="N24" s="130">
        <v>1211</v>
      </c>
      <c r="O24" s="130" t="s">
        <v>117</v>
      </c>
      <c r="P24" s="130" t="s">
        <v>527</v>
      </c>
      <c r="Q24" s="130" t="s">
        <v>64</v>
      </c>
      <c r="R24" s="130" t="s">
        <v>108</v>
      </c>
      <c r="S24" s="130" t="s">
        <v>119</v>
      </c>
      <c r="T24" s="83" t="s">
        <v>120</v>
      </c>
      <c r="U24" s="131" t="s">
        <v>529</v>
      </c>
      <c r="V24" s="156"/>
      <c r="W24" s="156">
        <v>312000</v>
      </c>
      <c r="X24" s="86"/>
      <c r="Y24" s="86"/>
      <c r="Z24" s="88">
        <f t="shared" si="0"/>
        <v>312000</v>
      </c>
      <c r="AA24" s="89"/>
    </row>
    <row r="25" spans="1:27" ht="24.75" customHeight="1">
      <c r="A25" s="71"/>
      <c r="B25" s="130">
        <v>21121</v>
      </c>
      <c r="C25" s="130">
        <v>33</v>
      </c>
      <c r="D25" s="130" t="s">
        <v>525</v>
      </c>
      <c r="E25" s="130" t="s">
        <v>526</v>
      </c>
      <c r="F25" s="130">
        <v>1</v>
      </c>
      <c r="G25" s="130">
        <v>3</v>
      </c>
      <c r="H25" s="130">
        <v>4</v>
      </c>
      <c r="I25" s="130">
        <v>6</v>
      </c>
      <c r="J25" s="130" t="s">
        <v>112</v>
      </c>
      <c r="K25" s="130" t="s">
        <v>113</v>
      </c>
      <c r="L25" s="130" t="s">
        <v>114</v>
      </c>
      <c r="M25" s="130" t="s">
        <v>156</v>
      </c>
      <c r="N25" s="130">
        <v>1211</v>
      </c>
      <c r="O25" s="130" t="s">
        <v>117</v>
      </c>
      <c r="P25" s="130" t="s">
        <v>527</v>
      </c>
      <c r="Q25" s="130" t="s">
        <v>64</v>
      </c>
      <c r="R25" s="130" t="s">
        <v>108</v>
      </c>
      <c r="S25" s="130" t="s">
        <v>119</v>
      </c>
      <c r="T25" s="83" t="s">
        <v>120</v>
      </c>
      <c r="U25" s="131" t="s">
        <v>529</v>
      </c>
      <c r="V25" s="156"/>
      <c r="W25" s="156">
        <v>936000</v>
      </c>
      <c r="X25" s="86"/>
      <c r="Y25" s="86"/>
      <c r="Z25" s="88">
        <f t="shared" si="0"/>
        <v>936000</v>
      </c>
      <c r="AA25" s="89"/>
    </row>
    <row r="26" spans="1:27" ht="24.75" customHeight="1">
      <c r="A26" s="71"/>
      <c r="B26" s="130">
        <v>21121</v>
      </c>
      <c r="C26" s="130">
        <v>33</v>
      </c>
      <c r="D26" s="130" t="s">
        <v>525</v>
      </c>
      <c r="E26" s="130" t="s">
        <v>526</v>
      </c>
      <c r="F26" s="130">
        <v>1</v>
      </c>
      <c r="G26" s="130">
        <v>3</v>
      </c>
      <c r="H26" s="130">
        <v>4</v>
      </c>
      <c r="I26" s="130">
        <v>6</v>
      </c>
      <c r="J26" s="130" t="s">
        <v>112</v>
      </c>
      <c r="K26" s="130" t="s">
        <v>113</v>
      </c>
      <c r="L26" s="130" t="s">
        <v>114</v>
      </c>
      <c r="M26" s="130" t="s">
        <v>115</v>
      </c>
      <c r="N26" s="130">
        <v>1211</v>
      </c>
      <c r="O26" s="130" t="s">
        <v>117</v>
      </c>
      <c r="P26" s="130" t="s">
        <v>527</v>
      </c>
      <c r="Q26" s="130" t="s">
        <v>64</v>
      </c>
      <c r="R26" s="130" t="s">
        <v>108</v>
      </c>
      <c r="S26" s="130" t="s">
        <v>119</v>
      </c>
      <c r="T26" s="83" t="s">
        <v>120</v>
      </c>
      <c r="U26" s="131" t="s">
        <v>529</v>
      </c>
      <c r="V26" s="156"/>
      <c r="W26" s="156">
        <v>844800</v>
      </c>
      <c r="X26" s="86"/>
      <c r="Y26" s="86"/>
      <c r="Z26" s="88">
        <f t="shared" si="0"/>
        <v>844800</v>
      </c>
      <c r="AA26" s="89"/>
    </row>
    <row r="27" spans="1:27" ht="24.75" customHeight="1">
      <c r="A27" s="71"/>
      <c r="B27" s="130">
        <v>21121</v>
      </c>
      <c r="C27" s="130">
        <v>33</v>
      </c>
      <c r="D27" s="130" t="s">
        <v>525</v>
      </c>
      <c r="E27" s="130" t="s">
        <v>526</v>
      </c>
      <c r="F27" s="130">
        <v>1</v>
      </c>
      <c r="G27" s="130">
        <v>3</v>
      </c>
      <c r="H27" s="130">
        <v>4</v>
      </c>
      <c r="I27" s="130">
        <v>6</v>
      </c>
      <c r="J27" s="130" t="s">
        <v>112</v>
      </c>
      <c r="K27" s="130" t="s">
        <v>113</v>
      </c>
      <c r="L27" s="130" t="s">
        <v>114</v>
      </c>
      <c r="M27" s="130" t="s">
        <v>134</v>
      </c>
      <c r="N27" s="130">
        <v>1211</v>
      </c>
      <c r="O27" s="130" t="s">
        <v>117</v>
      </c>
      <c r="P27" s="130" t="s">
        <v>527</v>
      </c>
      <c r="Q27" s="130" t="s">
        <v>64</v>
      </c>
      <c r="R27" s="130" t="s">
        <v>108</v>
      </c>
      <c r="S27" s="130" t="s">
        <v>119</v>
      </c>
      <c r="T27" s="83" t="s">
        <v>120</v>
      </c>
      <c r="U27" s="131" t="s">
        <v>529</v>
      </c>
      <c r="V27" s="156"/>
      <c r="W27" s="156">
        <v>312000</v>
      </c>
      <c r="X27" s="86"/>
      <c r="Y27" s="86"/>
      <c r="Z27" s="88">
        <f t="shared" si="0"/>
        <v>312000</v>
      </c>
      <c r="AA27" s="89"/>
    </row>
    <row r="28" spans="1:27" ht="26.4">
      <c r="A28" s="71"/>
      <c r="B28" s="130">
        <v>21121</v>
      </c>
      <c r="C28" s="130">
        <v>33</v>
      </c>
      <c r="D28" s="130" t="s">
        <v>525</v>
      </c>
      <c r="E28" s="130" t="s">
        <v>526</v>
      </c>
      <c r="F28" s="130">
        <v>1</v>
      </c>
      <c r="G28" s="130">
        <v>3</v>
      </c>
      <c r="H28" s="130">
        <v>4</v>
      </c>
      <c r="I28" s="130">
        <v>6</v>
      </c>
      <c r="J28" s="130" t="s">
        <v>112</v>
      </c>
      <c r="K28" s="130" t="s">
        <v>113</v>
      </c>
      <c r="L28" s="130" t="s">
        <v>114</v>
      </c>
      <c r="M28" s="130" t="s">
        <v>152</v>
      </c>
      <c r="N28" s="130">
        <v>1311</v>
      </c>
      <c r="O28" s="130" t="s">
        <v>117</v>
      </c>
      <c r="P28" s="130" t="s">
        <v>527</v>
      </c>
      <c r="Q28" s="130" t="s">
        <v>64</v>
      </c>
      <c r="R28" s="130" t="s">
        <v>108</v>
      </c>
      <c r="S28" s="130" t="s">
        <v>119</v>
      </c>
      <c r="T28" s="83" t="s">
        <v>120</v>
      </c>
      <c r="U28" s="138" t="s">
        <v>530</v>
      </c>
      <c r="V28" s="156"/>
      <c r="W28" s="156">
        <v>18228</v>
      </c>
      <c r="X28" s="86"/>
      <c r="Y28" s="86"/>
      <c r="Z28" s="88">
        <f t="shared" si="0"/>
        <v>18228</v>
      </c>
      <c r="AA28" s="89"/>
    </row>
    <row r="29" spans="1:27" ht="24.75" customHeight="1">
      <c r="A29" s="71"/>
      <c r="B29" s="130">
        <v>21121</v>
      </c>
      <c r="C29" s="130">
        <v>33</v>
      </c>
      <c r="D29" s="130" t="s">
        <v>525</v>
      </c>
      <c r="E29" s="130" t="s">
        <v>526</v>
      </c>
      <c r="F29" s="130">
        <v>1</v>
      </c>
      <c r="G29" s="130">
        <v>3</v>
      </c>
      <c r="H29" s="130">
        <v>4</v>
      </c>
      <c r="I29" s="130">
        <v>6</v>
      </c>
      <c r="J29" s="130" t="s">
        <v>112</v>
      </c>
      <c r="K29" s="130" t="s">
        <v>113</v>
      </c>
      <c r="L29" s="130" t="s">
        <v>114</v>
      </c>
      <c r="M29" s="130" t="s">
        <v>115</v>
      </c>
      <c r="N29" s="130">
        <v>1311</v>
      </c>
      <c r="O29" s="130" t="s">
        <v>117</v>
      </c>
      <c r="P29" s="130" t="s">
        <v>527</v>
      </c>
      <c r="Q29" s="130" t="s">
        <v>64</v>
      </c>
      <c r="R29" s="130" t="s">
        <v>108</v>
      </c>
      <c r="S29" s="130" t="s">
        <v>119</v>
      </c>
      <c r="T29" s="83" t="s">
        <v>120</v>
      </c>
      <c r="U29" s="138" t="s">
        <v>530</v>
      </c>
      <c r="V29" s="156"/>
      <c r="W29" s="156">
        <v>34128</v>
      </c>
      <c r="X29" s="86"/>
      <c r="Y29" s="86"/>
      <c r="Z29" s="88">
        <f t="shared" si="0"/>
        <v>34128</v>
      </c>
      <c r="AA29" s="89"/>
    </row>
    <row r="30" spans="1:27" ht="24.75" customHeight="1">
      <c r="A30" s="71"/>
      <c r="B30" s="130">
        <v>21121</v>
      </c>
      <c r="C30" s="130">
        <v>33</v>
      </c>
      <c r="D30" s="130" t="s">
        <v>525</v>
      </c>
      <c r="E30" s="130" t="s">
        <v>526</v>
      </c>
      <c r="F30" s="130">
        <v>1</v>
      </c>
      <c r="G30" s="130">
        <v>3</v>
      </c>
      <c r="H30" s="130">
        <v>4</v>
      </c>
      <c r="I30" s="130">
        <v>6</v>
      </c>
      <c r="J30" s="130" t="s">
        <v>112</v>
      </c>
      <c r="K30" s="130" t="s">
        <v>113</v>
      </c>
      <c r="L30" s="130" t="s">
        <v>114</v>
      </c>
      <c r="M30" s="130" t="s">
        <v>134</v>
      </c>
      <c r="N30" s="130">
        <v>1311</v>
      </c>
      <c r="O30" s="130" t="s">
        <v>117</v>
      </c>
      <c r="P30" s="130" t="s">
        <v>527</v>
      </c>
      <c r="Q30" s="130" t="s">
        <v>64</v>
      </c>
      <c r="R30" s="130" t="s">
        <v>108</v>
      </c>
      <c r="S30" s="130" t="s">
        <v>119</v>
      </c>
      <c r="T30" s="83" t="s">
        <v>120</v>
      </c>
      <c r="U30" s="138" t="s">
        <v>530</v>
      </c>
      <c r="V30" s="156"/>
      <c r="W30" s="156">
        <v>11412</v>
      </c>
      <c r="X30" s="86"/>
      <c r="Y30" s="86"/>
      <c r="Z30" s="88">
        <f t="shared" si="0"/>
        <v>11412</v>
      </c>
      <c r="AA30" s="89"/>
    </row>
    <row r="31" spans="1:27" ht="24.75" customHeight="1">
      <c r="A31" s="71"/>
      <c r="B31" s="130">
        <v>21121</v>
      </c>
      <c r="C31" s="130">
        <v>33</v>
      </c>
      <c r="D31" s="130" t="s">
        <v>525</v>
      </c>
      <c r="E31" s="130" t="s">
        <v>526</v>
      </c>
      <c r="F31" s="130">
        <v>1</v>
      </c>
      <c r="G31" s="130">
        <v>3</v>
      </c>
      <c r="H31" s="130">
        <v>4</v>
      </c>
      <c r="I31" s="130">
        <v>6</v>
      </c>
      <c r="J31" s="130" t="s">
        <v>112</v>
      </c>
      <c r="K31" s="130" t="s">
        <v>113</v>
      </c>
      <c r="L31" s="130" t="s">
        <v>114</v>
      </c>
      <c r="M31" s="130" t="s">
        <v>139</v>
      </c>
      <c r="N31" s="130">
        <v>1311</v>
      </c>
      <c r="O31" s="130" t="s">
        <v>117</v>
      </c>
      <c r="P31" s="130" t="s">
        <v>527</v>
      </c>
      <c r="Q31" s="130" t="s">
        <v>64</v>
      </c>
      <c r="R31" s="130" t="s">
        <v>108</v>
      </c>
      <c r="S31" s="130" t="s">
        <v>119</v>
      </c>
      <c r="T31" s="83" t="s">
        <v>120</v>
      </c>
      <c r="U31" s="138" t="s">
        <v>530</v>
      </c>
      <c r="V31" s="156"/>
      <c r="W31" s="156">
        <v>18228</v>
      </c>
      <c r="X31" s="86"/>
      <c r="Y31" s="86"/>
      <c r="Z31" s="88">
        <f t="shared" si="0"/>
        <v>18228</v>
      </c>
      <c r="AA31" s="89"/>
    </row>
    <row r="32" spans="1:27" ht="24.75" customHeight="1">
      <c r="A32" s="71"/>
      <c r="B32" s="130">
        <v>21121</v>
      </c>
      <c r="C32" s="130">
        <v>33</v>
      </c>
      <c r="D32" s="130" t="s">
        <v>525</v>
      </c>
      <c r="E32" s="130" t="s">
        <v>526</v>
      </c>
      <c r="F32" s="130">
        <v>1</v>
      </c>
      <c r="G32" s="130">
        <v>3</v>
      </c>
      <c r="H32" s="130">
        <v>4</v>
      </c>
      <c r="I32" s="130">
        <v>6</v>
      </c>
      <c r="J32" s="130" t="s">
        <v>112</v>
      </c>
      <c r="K32" s="130" t="s">
        <v>113</v>
      </c>
      <c r="L32" s="130" t="s">
        <v>114</v>
      </c>
      <c r="M32" s="130" t="s">
        <v>148</v>
      </c>
      <c r="N32" s="130">
        <v>1321</v>
      </c>
      <c r="O32" s="130" t="s">
        <v>117</v>
      </c>
      <c r="P32" s="130" t="s">
        <v>527</v>
      </c>
      <c r="Q32" s="130" t="s">
        <v>64</v>
      </c>
      <c r="R32" s="130" t="s">
        <v>108</v>
      </c>
      <c r="S32" s="130" t="s">
        <v>119</v>
      </c>
      <c r="T32" s="83" t="s">
        <v>120</v>
      </c>
      <c r="U32" s="131" t="s">
        <v>531</v>
      </c>
      <c r="V32" s="156"/>
      <c r="W32" s="156">
        <v>41400</v>
      </c>
      <c r="X32" s="86"/>
      <c r="Y32" s="86"/>
      <c r="Z32" s="88">
        <f t="shared" si="0"/>
        <v>41400</v>
      </c>
      <c r="AA32" s="89"/>
    </row>
    <row r="33" spans="1:27" ht="24.75" customHeight="1">
      <c r="A33" s="71"/>
      <c r="B33" s="130">
        <v>21121</v>
      </c>
      <c r="C33" s="130">
        <v>33</v>
      </c>
      <c r="D33" s="130" t="s">
        <v>525</v>
      </c>
      <c r="E33" s="130" t="s">
        <v>526</v>
      </c>
      <c r="F33" s="130">
        <v>1</v>
      </c>
      <c r="G33" s="130">
        <v>3</v>
      </c>
      <c r="H33" s="130">
        <v>4</v>
      </c>
      <c r="I33" s="130">
        <v>6</v>
      </c>
      <c r="J33" s="130" t="s">
        <v>112</v>
      </c>
      <c r="K33" s="130" t="s">
        <v>113</v>
      </c>
      <c r="L33" s="130" t="s">
        <v>114</v>
      </c>
      <c r="M33" s="130" t="s">
        <v>152</v>
      </c>
      <c r="N33" s="130">
        <v>1321</v>
      </c>
      <c r="O33" s="130" t="s">
        <v>117</v>
      </c>
      <c r="P33" s="130" t="s">
        <v>527</v>
      </c>
      <c r="Q33" s="130" t="s">
        <v>64</v>
      </c>
      <c r="R33" s="130" t="s">
        <v>108</v>
      </c>
      <c r="S33" s="130" t="s">
        <v>119</v>
      </c>
      <c r="T33" s="83" t="s">
        <v>120</v>
      </c>
      <c r="U33" s="131" t="s">
        <v>531</v>
      </c>
      <c r="V33" s="156"/>
      <c r="W33" s="156">
        <v>40500</v>
      </c>
      <c r="X33" s="86"/>
      <c r="Y33" s="86"/>
      <c r="Z33" s="88">
        <f t="shared" si="0"/>
        <v>40500</v>
      </c>
      <c r="AA33" s="89"/>
    </row>
    <row r="34" spans="1:27" ht="24.75" customHeight="1">
      <c r="A34" s="71"/>
      <c r="B34" s="130">
        <v>21121</v>
      </c>
      <c r="C34" s="130">
        <v>33</v>
      </c>
      <c r="D34" s="130" t="s">
        <v>525</v>
      </c>
      <c r="E34" s="130" t="s">
        <v>526</v>
      </c>
      <c r="F34" s="130">
        <v>1</v>
      </c>
      <c r="G34" s="130">
        <v>3</v>
      </c>
      <c r="H34" s="130">
        <v>4</v>
      </c>
      <c r="I34" s="130">
        <v>6</v>
      </c>
      <c r="J34" s="130" t="s">
        <v>112</v>
      </c>
      <c r="K34" s="130" t="s">
        <v>113</v>
      </c>
      <c r="L34" s="130" t="s">
        <v>114</v>
      </c>
      <c r="M34" s="130" t="s">
        <v>143</v>
      </c>
      <c r="N34" s="130">
        <v>1321</v>
      </c>
      <c r="O34" s="130" t="s">
        <v>117</v>
      </c>
      <c r="P34" s="130" t="s">
        <v>527</v>
      </c>
      <c r="Q34" s="130" t="s">
        <v>64</v>
      </c>
      <c r="R34" s="130" t="s">
        <v>108</v>
      </c>
      <c r="S34" s="130" t="s">
        <v>119</v>
      </c>
      <c r="T34" s="83" t="s">
        <v>120</v>
      </c>
      <c r="U34" s="131" t="s">
        <v>531</v>
      </c>
      <c r="V34" s="156"/>
      <c r="W34" s="156">
        <v>44800</v>
      </c>
      <c r="X34" s="86"/>
      <c r="Y34" s="86"/>
      <c r="Z34" s="88">
        <f t="shared" si="0"/>
        <v>44800</v>
      </c>
      <c r="AA34" s="89"/>
    </row>
    <row r="35" spans="1:27" ht="24.75" customHeight="1">
      <c r="A35" s="71"/>
      <c r="B35" s="130">
        <v>21121</v>
      </c>
      <c r="C35" s="130">
        <v>33</v>
      </c>
      <c r="D35" s="130" t="s">
        <v>525</v>
      </c>
      <c r="E35" s="130" t="s">
        <v>526</v>
      </c>
      <c r="F35" s="130">
        <v>1</v>
      </c>
      <c r="G35" s="130">
        <v>3</v>
      </c>
      <c r="H35" s="130">
        <v>4</v>
      </c>
      <c r="I35" s="130">
        <v>6</v>
      </c>
      <c r="J35" s="130" t="s">
        <v>112</v>
      </c>
      <c r="K35" s="130" t="s">
        <v>113</v>
      </c>
      <c r="L35" s="130" t="s">
        <v>114</v>
      </c>
      <c r="M35" s="130" t="s">
        <v>156</v>
      </c>
      <c r="N35" s="130">
        <v>1321</v>
      </c>
      <c r="O35" s="130" t="s">
        <v>117</v>
      </c>
      <c r="P35" s="130" t="s">
        <v>527</v>
      </c>
      <c r="Q35" s="130" t="s">
        <v>64</v>
      </c>
      <c r="R35" s="130" t="s">
        <v>108</v>
      </c>
      <c r="S35" s="130" t="s">
        <v>119</v>
      </c>
      <c r="T35" s="83" t="s">
        <v>120</v>
      </c>
      <c r="U35" s="131" t="s">
        <v>531</v>
      </c>
      <c r="V35" s="156"/>
      <c r="W35" s="156">
        <v>12200</v>
      </c>
      <c r="X35" s="86"/>
      <c r="Y35" s="86"/>
      <c r="Z35" s="88">
        <f t="shared" si="0"/>
        <v>12200</v>
      </c>
      <c r="AA35" s="89"/>
    </row>
    <row r="36" spans="1:27" ht="24.75" customHeight="1">
      <c r="A36" s="71"/>
      <c r="B36" s="130">
        <v>21121</v>
      </c>
      <c r="C36" s="130">
        <v>33</v>
      </c>
      <c r="D36" s="130" t="s">
        <v>525</v>
      </c>
      <c r="E36" s="130" t="s">
        <v>526</v>
      </c>
      <c r="F36" s="130">
        <v>1</v>
      </c>
      <c r="G36" s="130">
        <v>3</v>
      </c>
      <c r="H36" s="130">
        <v>4</v>
      </c>
      <c r="I36" s="130">
        <v>6</v>
      </c>
      <c r="J36" s="130" t="s">
        <v>112</v>
      </c>
      <c r="K36" s="130" t="s">
        <v>113</v>
      </c>
      <c r="L36" s="130" t="s">
        <v>114</v>
      </c>
      <c r="M36" s="130" t="s">
        <v>115</v>
      </c>
      <c r="N36" s="130">
        <v>1321</v>
      </c>
      <c r="O36" s="130" t="s">
        <v>117</v>
      </c>
      <c r="P36" s="130" t="s">
        <v>527</v>
      </c>
      <c r="Q36" s="130" t="s">
        <v>64</v>
      </c>
      <c r="R36" s="130" t="s">
        <v>108</v>
      </c>
      <c r="S36" s="130" t="s">
        <v>119</v>
      </c>
      <c r="T36" s="83" t="s">
        <v>120</v>
      </c>
      <c r="U36" s="131" t="s">
        <v>531</v>
      </c>
      <c r="V36" s="156"/>
      <c r="W36" s="156">
        <v>47500</v>
      </c>
      <c r="X36" s="86"/>
      <c r="Y36" s="86"/>
      <c r="Z36" s="88">
        <f t="shared" si="0"/>
        <v>47500</v>
      </c>
      <c r="AA36" s="89"/>
    </row>
    <row r="37" spans="1:27" ht="24.75" customHeight="1">
      <c r="A37" s="71"/>
      <c r="B37" s="130">
        <v>21121</v>
      </c>
      <c r="C37" s="130">
        <v>33</v>
      </c>
      <c r="D37" s="130" t="s">
        <v>525</v>
      </c>
      <c r="E37" s="130" t="s">
        <v>526</v>
      </c>
      <c r="F37" s="130">
        <v>1</v>
      </c>
      <c r="G37" s="130">
        <v>3</v>
      </c>
      <c r="H37" s="130">
        <v>4</v>
      </c>
      <c r="I37" s="130">
        <v>6</v>
      </c>
      <c r="J37" s="130" t="s">
        <v>112</v>
      </c>
      <c r="K37" s="130" t="s">
        <v>113</v>
      </c>
      <c r="L37" s="130" t="s">
        <v>114</v>
      </c>
      <c r="M37" s="130" t="s">
        <v>443</v>
      </c>
      <c r="N37" s="130">
        <v>1321</v>
      </c>
      <c r="O37" s="130" t="s">
        <v>117</v>
      </c>
      <c r="P37" s="130" t="s">
        <v>527</v>
      </c>
      <c r="Q37" s="130" t="s">
        <v>64</v>
      </c>
      <c r="R37" s="130" t="s">
        <v>108</v>
      </c>
      <c r="S37" s="130" t="s">
        <v>119</v>
      </c>
      <c r="T37" s="83" t="s">
        <v>120</v>
      </c>
      <c r="U37" s="131" t="s">
        <v>531</v>
      </c>
      <c r="V37" s="156"/>
      <c r="W37" s="156">
        <v>18900</v>
      </c>
      <c r="X37" s="86"/>
      <c r="Y37" s="86"/>
      <c r="Z37" s="88">
        <f t="shared" si="0"/>
        <v>18900</v>
      </c>
      <c r="AA37" s="89"/>
    </row>
    <row r="38" spans="1:27" ht="24.75" customHeight="1">
      <c r="A38" s="71"/>
      <c r="B38" s="130">
        <v>21121</v>
      </c>
      <c r="C38" s="130">
        <v>33</v>
      </c>
      <c r="D38" s="130" t="s">
        <v>525</v>
      </c>
      <c r="E38" s="130" t="s">
        <v>526</v>
      </c>
      <c r="F38" s="130">
        <v>1</v>
      </c>
      <c r="G38" s="130">
        <v>3</v>
      </c>
      <c r="H38" s="130">
        <v>4</v>
      </c>
      <c r="I38" s="130">
        <v>6</v>
      </c>
      <c r="J38" s="130" t="s">
        <v>112</v>
      </c>
      <c r="K38" s="130" t="s">
        <v>113</v>
      </c>
      <c r="L38" s="130" t="s">
        <v>114</v>
      </c>
      <c r="M38" s="130" t="s">
        <v>134</v>
      </c>
      <c r="N38" s="130">
        <v>1321</v>
      </c>
      <c r="O38" s="130" t="s">
        <v>117</v>
      </c>
      <c r="P38" s="130" t="s">
        <v>527</v>
      </c>
      <c r="Q38" s="130" t="s">
        <v>64</v>
      </c>
      <c r="R38" s="130" t="s">
        <v>108</v>
      </c>
      <c r="S38" s="130" t="s">
        <v>119</v>
      </c>
      <c r="T38" s="83" t="s">
        <v>120</v>
      </c>
      <c r="U38" s="131" t="s">
        <v>531</v>
      </c>
      <c r="V38" s="156"/>
      <c r="W38" s="156">
        <v>46900</v>
      </c>
      <c r="X38" s="86"/>
      <c r="Y38" s="86"/>
      <c r="Z38" s="88">
        <f t="shared" si="0"/>
        <v>46900</v>
      </c>
      <c r="AA38" s="89"/>
    </row>
    <row r="39" spans="1:27" ht="24.75" customHeight="1">
      <c r="A39" s="71"/>
      <c r="B39" s="130">
        <v>21121</v>
      </c>
      <c r="C39" s="130">
        <v>33</v>
      </c>
      <c r="D39" s="130" t="s">
        <v>525</v>
      </c>
      <c r="E39" s="130" t="s">
        <v>526</v>
      </c>
      <c r="F39" s="130">
        <v>1</v>
      </c>
      <c r="G39" s="130">
        <v>3</v>
      </c>
      <c r="H39" s="130">
        <v>4</v>
      </c>
      <c r="I39" s="130">
        <v>6</v>
      </c>
      <c r="J39" s="130" t="s">
        <v>112</v>
      </c>
      <c r="K39" s="130" t="s">
        <v>113</v>
      </c>
      <c r="L39" s="130" t="s">
        <v>114</v>
      </c>
      <c r="M39" s="130" t="s">
        <v>139</v>
      </c>
      <c r="N39" s="130">
        <v>1321</v>
      </c>
      <c r="O39" s="130" t="s">
        <v>117</v>
      </c>
      <c r="P39" s="130" t="s">
        <v>527</v>
      </c>
      <c r="Q39" s="130" t="s">
        <v>64</v>
      </c>
      <c r="R39" s="130" t="s">
        <v>108</v>
      </c>
      <c r="S39" s="130" t="s">
        <v>119</v>
      </c>
      <c r="T39" s="83" t="s">
        <v>120</v>
      </c>
      <c r="U39" s="131" t="s">
        <v>531</v>
      </c>
      <c r="V39" s="156"/>
      <c r="W39" s="156">
        <v>23000</v>
      </c>
      <c r="X39" s="86"/>
      <c r="Y39" s="86"/>
      <c r="Z39" s="88">
        <f t="shared" si="0"/>
        <v>23000</v>
      </c>
      <c r="AA39" s="89"/>
    </row>
    <row r="40" spans="1:27" ht="24.75" customHeight="1">
      <c r="A40" s="71"/>
      <c r="B40" s="130">
        <v>21121</v>
      </c>
      <c r="C40" s="130">
        <v>33</v>
      </c>
      <c r="D40" s="130" t="s">
        <v>525</v>
      </c>
      <c r="E40" s="130" t="s">
        <v>526</v>
      </c>
      <c r="F40" s="130">
        <v>1</v>
      </c>
      <c r="G40" s="130">
        <v>3</v>
      </c>
      <c r="H40" s="130">
        <v>4</v>
      </c>
      <c r="I40" s="130">
        <v>6</v>
      </c>
      <c r="J40" s="130" t="s">
        <v>112</v>
      </c>
      <c r="K40" s="130" t="s">
        <v>113</v>
      </c>
      <c r="L40" s="130" t="s">
        <v>114</v>
      </c>
      <c r="M40" s="130" t="s">
        <v>148</v>
      </c>
      <c r="N40" s="130">
        <v>1322</v>
      </c>
      <c r="O40" s="130" t="s">
        <v>117</v>
      </c>
      <c r="P40" s="130" t="s">
        <v>527</v>
      </c>
      <c r="Q40" s="130" t="s">
        <v>64</v>
      </c>
      <c r="R40" s="130" t="s">
        <v>108</v>
      </c>
      <c r="S40" s="130" t="s">
        <v>119</v>
      </c>
      <c r="T40" s="83" t="s">
        <v>120</v>
      </c>
      <c r="U40" s="131" t="s">
        <v>532</v>
      </c>
      <c r="V40" s="156"/>
      <c r="W40" s="156">
        <v>411500</v>
      </c>
      <c r="X40" s="86"/>
      <c r="Y40" s="86"/>
      <c r="Z40" s="88">
        <f t="shared" si="0"/>
        <v>411500</v>
      </c>
      <c r="AA40" s="89"/>
    </row>
    <row r="41" spans="1:27" ht="24.75" customHeight="1">
      <c r="A41" s="71"/>
      <c r="B41" s="130">
        <v>21121</v>
      </c>
      <c r="C41" s="130">
        <v>33</v>
      </c>
      <c r="D41" s="130" t="s">
        <v>525</v>
      </c>
      <c r="E41" s="130" t="s">
        <v>526</v>
      </c>
      <c r="F41" s="130">
        <v>1</v>
      </c>
      <c r="G41" s="130">
        <v>3</v>
      </c>
      <c r="H41" s="130">
        <v>4</v>
      </c>
      <c r="I41" s="130">
        <v>6</v>
      </c>
      <c r="J41" s="130" t="s">
        <v>112</v>
      </c>
      <c r="K41" s="130" t="s">
        <v>113</v>
      </c>
      <c r="L41" s="130" t="s">
        <v>114</v>
      </c>
      <c r="M41" s="130" t="s">
        <v>152</v>
      </c>
      <c r="N41" s="130">
        <v>1322</v>
      </c>
      <c r="O41" s="130" t="s">
        <v>117</v>
      </c>
      <c r="P41" s="130" t="s">
        <v>527</v>
      </c>
      <c r="Q41" s="130" t="s">
        <v>64</v>
      </c>
      <c r="R41" s="130" t="s">
        <v>108</v>
      </c>
      <c r="S41" s="130" t="s">
        <v>119</v>
      </c>
      <c r="T41" s="83" t="s">
        <v>120</v>
      </c>
      <c r="U41" s="131" t="s">
        <v>532</v>
      </c>
      <c r="V41" s="156"/>
      <c r="W41" s="156">
        <v>404600</v>
      </c>
      <c r="X41" s="86"/>
      <c r="Y41" s="86"/>
      <c r="Z41" s="88">
        <f t="shared" si="0"/>
        <v>404600</v>
      </c>
      <c r="AA41" s="89"/>
    </row>
    <row r="42" spans="1:27" ht="24.75" customHeight="1">
      <c r="A42" s="71"/>
      <c r="B42" s="130">
        <v>21121</v>
      </c>
      <c r="C42" s="130">
        <v>33</v>
      </c>
      <c r="D42" s="130" t="s">
        <v>525</v>
      </c>
      <c r="E42" s="130" t="s">
        <v>526</v>
      </c>
      <c r="F42" s="130">
        <v>1</v>
      </c>
      <c r="G42" s="130">
        <v>3</v>
      </c>
      <c r="H42" s="130">
        <v>4</v>
      </c>
      <c r="I42" s="130">
        <v>6</v>
      </c>
      <c r="J42" s="130" t="s">
        <v>112</v>
      </c>
      <c r="K42" s="130" t="s">
        <v>113</v>
      </c>
      <c r="L42" s="130" t="s">
        <v>114</v>
      </c>
      <c r="M42" s="130" t="s">
        <v>143</v>
      </c>
      <c r="N42" s="130">
        <v>1322</v>
      </c>
      <c r="O42" s="130" t="s">
        <v>117</v>
      </c>
      <c r="P42" s="130" t="s">
        <v>527</v>
      </c>
      <c r="Q42" s="130" t="s">
        <v>64</v>
      </c>
      <c r="R42" s="130" t="s">
        <v>108</v>
      </c>
      <c r="S42" s="130" t="s">
        <v>119</v>
      </c>
      <c r="T42" s="83" t="s">
        <v>120</v>
      </c>
      <c r="U42" s="131" t="s">
        <v>532</v>
      </c>
      <c r="V42" s="156"/>
      <c r="W42" s="156">
        <v>447200</v>
      </c>
      <c r="X42" s="86"/>
      <c r="Y42" s="86"/>
      <c r="Z42" s="88">
        <f t="shared" si="0"/>
        <v>447200</v>
      </c>
      <c r="AA42" s="89"/>
    </row>
    <row r="43" spans="1:27" ht="24.75" customHeight="1">
      <c r="A43" s="71"/>
      <c r="B43" s="130">
        <v>21121</v>
      </c>
      <c r="C43" s="130">
        <v>33</v>
      </c>
      <c r="D43" s="130" t="s">
        <v>525</v>
      </c>
      <c r="E43" s="130" t="s">
        <v>526</v>
      </c>
      <c r="F43" s="130">
        <v>1</v>
      </c>
      <c r="G43" s="130">
        <v>3</v>
      </c>
      <c r="H43" s="130">
        <v>4</v>
      </c>
      <c r="I43" s="130">
        <v>6</v>
      </c>
      <c r="J43" s="130" t="s">
        <v>112</v>
      </c>
      <c r="K43" s="130" t="s">
        <v>113</v>
      </c>
      <c r="L43" s="130" t="s">
        <v>114</v>
      </c>
      <c r="M43" s="130" t="s">
        <v>156</v>
      </c>
      <c r="N43" s="130">
        <v>1322</v>
      </c>
      <c r="O43" s="130" t="s">
        <v>117</v>
      </c>
      <c r="P43" s="130" t="s">
        <v>527</v>
      </c>
      <c r="Q43" s="130" t="s">
        <v>64</v>
      </c>
      <c r="R43" s="130" t="s">
        <v>108</v>
      </c>
      <c r="S43" s="130" t="s">
        <v>119</v>
      </c>
      <c r="T43" s="83" t="s">
        <v>120</v>
      </c>
      <c r="U43" s="131" t="s">
        <v>532</v>
      </c>
      <c r="V43" s="156"/>
      <c r="W43" s="156">
        <v>121400</v>
      </c>
      <c r="X43" s="86"/>
      <c r="Y43" s="86"/>
      <c r="Z43" s="88">
        <f t="shared" si="0"/>
        <v>121400</v>
      </c>
      <c r="AA43" s="89"/>
    </row>
    <row r="44" spans="1:27" ht="24.75" customHeight="1">
      <c r="A44" s="71"/>
      <c r="B44" s="130">
        <v>21121</v>
      </c>
      <c r="C44" s="130">
        <v>33</v>
      </c>
      <c r="D44" s="130" t="s">
        <v>525</v>
      </c>
      <c r="E44" s="130" t="s">
        <v>526</v>
      </c>
      <c r="F44" s="130">
        <v>1</v>
      </c>
      <c r="G44" s="130">
        <v>3</v>
      </c>
      <c r="H44" s="130">
        <v>4</v>
      </c>
      <c r="I44" s="130">
        <v>6</v>
      </c>
      <c r="J44" s="130" t="s">
        <v>112</v>
      </c>
      <c r="K44" s="130" t="s">
        <v>113</v>
      </c>
      <c r="L44" s="130" t="s">
        <v>114</v>
      </c>
      <c r="M44" s="130" t="s">
        <v>115</v>
      </c>
      <c r="N44" s="130">
        <v>1322</v>
      </c>
      <c r="O44" s="130" t="s">
        <v>117</v>
      </c>
      <c r="P44" s="130" t="s">
        <v>527</v>
      </c>
      <c r="Q44" s="130" t="s">
        <v>64</v>
      </c>
      <c r="R44" s="130" t="s">
        <v>108</v>
      </c>
      <c r="S44" s="130" t="s">
        <v>119</v>
      </c>
      <c r="T44" s="83" t="s">
        <v>120</v>
      </c>
      <c r="U44" s="131" t="s">
        <v>532</v>
      </c>
      <c r="V44" s="156"/>
      <c r="W44" s="156">
        <v>473100</v>
      </c>
      <c r="X44" s="86"/>
      <c r="Y44" s="86"/>
      <c r="Z44" s="88">
        <f t="shared" si="0"/>
        <v>473100</v>
      </c>
      <c r="AA44" s="89"/>
    </row>
    <row r="45" spans="1:27" ht="24.75" customHeight="1">
      <c r="A45" s="71"/>
      <c r="B45" s="130">
        <v>21121</v>
      </c>
      <c r="C45" s="130">
        <v>33</v>
      </c>
      <c r="D45" s="130" t="s">
        <v>525</v>
      </c>
      <c r="E45" s="130" t="s">
        <v>526</v>
      </c>
      <c r="F45" s="130">
        <v>1</v>
      </c>
      <c r="G45" s="130">
        <v>3</v>
      </c>
      <c r="H45" s="130">
        <v>4</v>
      </c>
      <c r="I45" s="130">
        <v>6</v>
      </c>
      <c r="J45" s="130" t="s">
        <v>112</v>
      </c>
      <c r="K45" s="130" t="s">
        <v>113</v>
      </c>
      <c r="L45" s="130" t="s">
        <v>114</v>
      </c>
      <c r="M45" s="130" t="s">
        <v>443</v>
      </c>
      <c r="N45" s="130">
        <v>1322</v>
      </c>
      <c r="O45" s="130" t="s">
        <v>117</v>
      </c>
      <c r="P45" s="130" t="s">
        <v>527</v>
      </c>
      <c r="Q45" s="130" t="s">
        <v>64</v>
      </c>
      <c r="R45" s="130" t="s">
        <v>108</v>
      </c>
      <c r="S45" s="130" t="s">
        <v>119</v>
      </c>
      <c r="T45" s="83" t="s">
        <v>120</v>
      </c>
      <c r="U45" s="131" t="s">
        <v>532</v>
      </c>
      <c r="V45" s="156"/>
      <c r="W45" s="156">
        <v>188700</v>
      </c>
      <c r="X45" s="86"/>
      <c r="Y45" s="86"/>
      <c r="Z45" s="88">
        <f t="shared" si="0"/>
        <v>188700</v>
      </c>
      <c r="AA45" s="89"/>
    </row>
    <row r="46" spans="1:27" ht="24.75" customHeight="1">
      <c r="A46" s="71"/>
      <c r="B46" s="130">
        <v>21121</v>
      </c>
      <c r="C46" s="130">
        <v>33</v>
      </c>
      <c r="D46" s="130" t="s">
        <v>525</v>
      </c>
      <c r="E46" s="130" t="s">
        <v>526</v>
      </c>
      <c r="F46" s="130">
        <v>1</v>
      </c>
      <c r="G46" s="130">
        <v>3</v>
      </c>
      <c r="H46" s="130">
        <v>4</v>
      </c>
      <c r="I46" s="130">
        <v>6</v>
      </c>
      <c r="J46" s="130" t="s">
        <v>112</v>
      </c>
      <c r="K46" s="130" t="s">
        <v>113</v>
      </c>
      <c r="L46" s="130" t="s">
        <v>114</v>
      </c>
      <c r="M46" s="130" t="s">
        <v>134</v>
      </c>
      <c r="N46" s="130">
        <v>1322</v>
      </c>
      <c r="O46" s="130" t="s">
        <v>117</v>
      </c>
      <c r="P46" s="130" t="s">
        <v>527</v>
      </c>
      <c r="Q46" s="130" t="s">
        <v>64</v>
      </c>
      <c r="R46" s="130" t="s">
        <v>108</v>
      </c>
      <c r="S46" s="130" t="s">
        <v>119</v>
      </c>
      <c r="T46" s="83" t="s">
        <v>120</v>
      </c>
      <c r="U46" s="131" t="s">
        <v>532</v>
      </c>
      <c r="V46" s="156"/>
      <c r="W46" s="156">
        <v>465200</v>
      </c>
      <c r="X46" s="86"/>
      <c r="Y46" s="86"/>
      <c r="Z46" s="88">
        <f t="shared" si="0"/>
        <v>465200</v>
      </c>
      <c r="AA46" s="89"/>
    </row>
    <row r="47" spans="1:27" ht="24.75" customHeight="1">
      <c r="A47" s="71"/>
      <c r="B47" s="130">
        <v>21121</v>
      </c>
      <c r="C47" s="130">
        <v>33</v>
      </c>
      <c r="D47" s="130" t="s">
        <v>525</v>
      </c>
      <c r="E47" s="130" t="s">
        <v>526</v>
      </c>
      <c r="F47" s="130">
        <v>1</v>
      </c>
      <c r="G47" s="130">
        <v>3</v>
      </c>
      <c r="H47" s="130">
        <v>4</v>
      </c>
      <c r="I47" s="130">
        <v>6</v>
      </c>
      <c r="J47" s="130" t="s">
        <v>112</v>
      </c>
      <c r="K47" s="130" t="s">
        <v>113</v>
      </c>
      <c r="L47" s="130" t="s">
        <v>114</v>
      </c>
      <c r="M47" s="130" t="s">
        <v>139</v>
      </c>
      <c r="N47" s="130">
        <v>1322</v>
      </c>
      <c r="O47" s="130" t="s">
        <v>117</v>
      </c>
      <c r="P47" s="130" t="s">
        <v>527</v>
      </c>
      <c r="Q47" s="130" t="s">
        <v>64</v>
      </c>
      <c r="R47" s="130" t="s">
        <v>108</v>
      </c>
      <c r="S47" s="130" t="s">
        <v>119</v>
      </c>
      <c r="T47" s="83" t="s">
        <v>120</v>
      </c>
      <c r="U47" s="131" t="s">
        <v>532</v>
      </c>
      <c r="V47" s="156"/>
      <c r="W47" s="156">
        <v>229100</v>
      </c>
      <c r="X47" s="86"/>
      <c r="Y47" s="86"/>
      <c r="Z47" s="88">
        <f t="shared" si="0"/>
        <v>229100</v>
      </c>
      <c r="AA47" s="89"/>
    </row>
    <row r="48" spans="1:27" ht="24.75" customHeight="1">
      <c r="A48" s="71"/>
      <c r="B48" s="130">
        <v>21121</v>
      </c>
      <c r="C48" s="130">
        <v>33</v>
      </c>
      <c r="D48" s="130" t="s">
        <v>525</v>
      </c>
      <c r="E48" s="130" t="s">
        <v>526</v>
      </c>
      <c r="F48" s="130">
        <v>1</v>
      </c>
      <c r="G48" s="130">
        <v>3</v>
      </c>
      <c r="H48" s="130">
        <v>4</v>
      </c>
      <c r="I48" s="130">
        <v>6</v>
      </c>
      <c r="J48" s="130" t="s">
        <v>112</v>
      </c>
      <c r="K48" s="130" t="s">
        <v>113</v>
      </c>
      <c r="L48" s="130" t="s">
        <v>114</v>
      </c>
      <c r="M48" s="130" t="s">
        <v>148</v>
      </c>
      <c r="N48" s="130">
        <v>1411</v>
      </c>
      <c r="O48" s="130" t="s">
        <v>117</v>
      </c>
      <c r="P48" s="130" t="s">
        <v>527</v>
      </c>
      <c r="Q48" s="130" t="s">
        <v>64</v>
      </c>
      <c r="R48" s="130" t="s">
        <v>108</v>
      </c>
      <c r="S48" s="130" t="s">
        <v>119</v>
      </c>
      <c r="T48" s="83" t="s">
        <v>120</v>
      </c>
      <c r="U48" s="131" t="s">
        <v>533</v>
      </c>
      <c r="V48" s="156"/>
      <c r="W48" s="156">
        <v>133000</v>
      </c>
      <c r="X48" s="86"/>
      <c r="Y48" s="86"/>
      <c r="Z48" s="88">
        <f t="shared" si="0"/>
        <v>133000</v>
      </c>
      <c r="AA48" s="89"/>
    </row>
    <row r="49" spans="1:27" ht="24.75" customHeight="1">
      <c r="A49" s="71"/>
      <c r="B49" s="130">
        <v>21121</v>
      </c>
      <c r="C49" s="130">
        <v>33</v>
      </c>
      <c r="D49" s="130" t="s">
        <v>525</v>
      </c>
      <c r="E49" s="130" t="s">
        <v>526</v>
      </c>
      <c r="F49" s="130">
        <v>1</v>
      </c>
      <c r="G49" s="130">
        <v>3</v>
      </c>
      <c r="H49" s="130">
        <v>4</v>
      </c>
      <c r="I49" s="130">
        <v>6</v>
      </c>
      <c r="J49" s="130" t="s">
        <v>112</v>
      </c>
      <c r="K49" s="130" t="s">
        <v>113</v>
      </c>
      <c r="L49" s="130" t="s">
        <v>114</v>
      </c>
      <c r="M49" s="130" t="s">
        <v>152</v>
      </c>
      <c r="N49" s="130">
        <v>1411</v>
      </c>
      <c r="O49" s="130" t="s">
        <v>117</v>
      </c>
      <c r="P49" s="130" t="s">
        <v>527</v>
      </c>
      <c r="Q49" s="130" t="s">
        <v>64</v>
      </c>
      <c r="R49" s="130" t="s">
        <v>108</v>
      </c>
      <c r="S49" s="130" t="s">
        <v>119</v>
      </c>
      <c r="T49" s="83" t="s">
        <v>120</v>
      </c>
      <c r="U49" s="131" t="s">
        <v>533</v>
      </c>
      <c r="V49" s="156"/>
      <c r="W49" s="156">
        <v>124720</v>
      </c>
      <c r="X49" s="86"/>
      <c r="Y49" s="86"/>
      <c r="Z49" s="88">
        <f t="shared" si="0"/>
        <v>124720</v>
      </c>
      <c r="AA49" s="89"/>
    </row>
    <row r="50" spans="1:27" ht="24.75" customHeight="1">
      <c r="A50" s="71"/>
      <c r="B50" s="130">
        <v>21121</v>
      </c>
      <c r="C50" s="130">
        <v>33</v>
      </c>
      <c r="D50" s="130" t="s">
        <v>525</v>
      </c>
      <c r="E50" s="130" t="s">
        <v>526</v>
      </c>
      <c r="F50" s="130">
        <v>1</v>
      </c>
      <c r="G50" s="130">
        <v>3</v>
      </c>
      <c r="H50" s="130">
        <v>4</v>
      </c>
      <c r="I50" s="130">
        <v>6</v>
      </c>
      <c r="J50" s="130" t="s">
        <v>112</v>
      </c>
      <c r="K50" s="130" t="s">
        <v>113</v>
      </c>
      <c r="L50" s="130" t="s">
        <v>114</v>
      </c>
      <c r="M50" s="130" t="s">
        <v>143</v>
      </c>
      <c r="N50" s="130">
        <v>1411</v>
      </c>
      <c r="O50" s="130" t="s">
        <v>117</v>
      </c>
      <c r="P50" s="130" t="s">
        <v>527</v>
      </c>
      <c r="Q50" s="130" t="s">
        <v>64</v>
      </c>
      <c r="R50" s="130" t="s">
        <v>108</v>
      </c>
      <c r="S50" s="130" t="s">
        <v>119</v>
      </c>
      <c r="T50" s="83" t="s">
        <v>120</v>
      </c>
      <c r="U50" s="131" t="s">
        <v>533</v>
      </c>
      <c r="V50" s="156"/>
      <c r="W50" s="156">
        <v>126000</v>
      </c>
      <c r="X50" s="86"/>
      <c r="Y50" s="86"/>
      <c r="Z50" s="88">
        <f t="shared" si="0"/>
        <v>126000</v>
      </c>
      <c r="AA50" s="89"/>
    </row>
    <row r="51" spans="1:27" ht="24.75" customHeight="1">
      <c r="A51" s="71"/>
      <c r="B51" s="130">
        <v>21121</v>
      </c>
      <c r="C51" s="130">
        <v>33</v>
      </c>
      <c r="D51" s="130" t="s">
        <v>525</v>
      </c>
      <c r="E51" s="130" t="s">
        <v>526</v>
      </c>
      <c r="F51" s="130">
        <v>1</v>
      </c>
      <c r="G51" s="130">
        <v>3</v>
      </c>
      <c r="H51" s="130">
        <v>4</v>
      </c>
      <c r="I51" s="130">
        <v>6</v>
      </c>
      <c r="J51" s="130" t="s">
        <v>112</v>
      </c>
      <c r="K51" s="130" t="s">
        <v>113</v>
      </c>
      <c r="L51" s="130" t="s">
        <v>114</v>
      </c>
      <c r="M51" s="130" t="s">
        <v>156</v>
      </c>
      <c r="N51" s="130">
        <v>1411</v>
      </c>
      <c r="O51" s="130" t="s">
        <v>117</v>
      </c>
      <c r="P51" s="130" t="s">
        <v>527</v>
      </c>
      <c r="Q51" s="130" t="s">
        <v>64</v>
      </c>
      <c r="R51" s="130" t="s">
        <v>108</v>
      </c>
      <c r="S51" s="130" t="s">
        <v>119</v>
      </c>
      <c r="T51" s="83" t="s">
        <v>120</v>
      </c>
      <c r="U51" s="131" t="s">
        <v>533</v>
      </c>
      <c r="V51" s="156"/>
      <c r="W51" s="156">
        <v>38400</v>
      </c>
      <c r="X51" s="86"/>
      <c r="Y51" s="86"/>
      <c r="Z51" s="88">
        <f t="shared" si="0"/>
        <v>38400</v>
      </c>
      <c r="AA51" s="89"/>
    </row>
    <row r="52" spans="1:27" ht="24.75" customHeight="1">
      <c r="A52" s="71"/>
      <c r="B52" s="130">
        <v>21121</v>
      </c>
      <c r="C52" s="130">
        <v>33</v>
      </c>
      <c r="D52" s="130" t="s">
        <v>525</v>
      </c>
      <c r="E52" s="130" t="s">
        <v>526</v>
      </c>
      <c r="F52" s="130">
        <v>1</v>
      </c>
      <c r="G52" s="130">
        <v>3</v>
      </c>
      <c r="H52" s="130">
        <v>4</v>
      </c>
      <c r="I52" s="130">
        <v>6</v>
      </c>
      <c r="J52" s="130" t="s">
        <v>112</v>
      </c>
      <c r="K52" s="130" t="s">
        <v>113</v>
      </c>
      <c r="L52" s="130" t="s">
        <v>114</v>
      </c>
      <c r="M52" s="130" t="s">
        <v>115</v>
      </c>
      <c r="N52" s="130">
        <v>1411</v>
      </c>
      <c r="O52" s="130" t="s">
        <v>117</v>
      </c>
      <c r="P52" s="130" t="s">
        <v>527</v>
      </c>
      <c r="Q52" s="130" t="s">
        <v>64</v>
      </c>
      <c r="R52" s="130" t="s">
        <v>108</v>
      </c>
      <c r="S52" s="130" t="s">
        <v>119</v>
      </c>
      <c r="T52" s="83" t="s">
        <v>120</v>
      </c>
      <c r="U52" s="131" t="s">
        <v>533</v>
      </c>
      <c r="V52" s="156"/>
      <c r="W52" s="156">
        <v>131720</v>
      </c>
      <c r="X52" s="86"/>
      <c r="Y52" s="86"/>
      <c r="Z52" s="88">
        <f t="shared" si="0"/>
        <v>131720</v>
      </c>
      <c r="AA52" s="89"/>
    </row>
    <row r="53" spans="1:27" ht="24.75" customHeight="1">
      <c r="A53" s="71"/>
      <c r="B53" s="130">
        <v>21121</v>
      </c>
      <c r="C53" s="130">
        <v>33</v>
      </c>
      <c r="D53" s="130" t="s">
        <v>525</v>
      </c>
      <c r="E53" s="130" t="s">
        <v>526</v>
      </c>
      <c r="F53" s="130">
        <v>1</v>
      </c>
      <c r="G53" s="130">
        <v>3</v>
      </c>
      <c r="H53" s="130">
        <v>4</v>
      </c>
      <c r="I53" s="130">
        <v>6</v>
      </c>
      <c r="J53" s="130" t="s">
        <v>112</v>
      </c>
      <c r="K53" s="130" t="s">
        <v>113</v>
      </c>
      <c r="L53" s="130" t="s">
        <v>114</v>
      </c>
      <c r="M53" s="130" t="s">
        <v>443</v>
      </c>
      <c r="N53" s="130">
        <v>1411</v>
      </c>
      <c r="O53" s="130" t="s">
        <v>117</v>
      </c>
      <c r="P53" s="130" t="s">
        <v>527</v>
      </c>
      <c r="Q53" s="130" t="s">
        <v>64</v>
      </c>
      <c r="R53" s="130" t="s">
        <v>108</v>
      </c>
      <c r="S53" s="130" t="s">
        <v>119</v>
      </c>
      <c r="T53" s="83" t="s">
        <v>120</v>
      </c>
      <c r="U53" s="131" t="s">
        <v>533</v>
      </c>
      <c r="V53" s="156"/>
      <c r="W53" s="156">
        <v>66000</v>
      </c>
      <c r="X53" s="86"/>
      <c r="Y53" s="86"/>
      <c r="Z53" s="88">
        <f t="shared" si="0"/>
        <v>66000</v>
      </c>
      <c r="AA53" s="89"/>
    </row>
    <row r="54" spans="1:27" ht="24.75" customHeight="1">
      <c r="A54" s="71"/>
      <c r="B54" s="130">
        <v>21121</v>
      </c>
      <c r="C54" s="130">
        <v>33</v>
      </c>
      <c r="D54" s="130" t="s">
        <v>525</v>
      </c>
      <c r="E54" s="130" t="s">
        <v>526</v>
      </c>
      <c r="F54" s="130">
        <v>1</v>
      </c>
      <c r="G54" s="130">
        <v>3</v>
      </c>
      <c r="H54" s="130">
        <v>4</v>
      </c>
      <c r="I54" s="130">
        <v>6</v>
      </c>
      <c r="J54" s="130" t="s">
        <v>112</v>
      </c>
      <c r="K54" s="130" t="s">
        <v>113</v>
      </c>
      <c r="L54" s="130" t="s">
        <v>114</v>
      </c>
      <c r="M54" s="130" t="s">
        <v>134</v>
      </c>
      <c r="N54" s="130">
        <v>1411</v>
      </c>
      <c r="O54" s="130" t="s">
        <v>117</v>
      </c>
      <c r="P54" s="130" t="s">
        <v>527</v>
      </c>
      <c r="Q54" s="130" t="s">
        <v>64</v>
      </c>
      <c r="R54" s="130" t="s">
        <v>108</v>
      </c>
      <c r="S54" s="130" t="s">
        <v>119</v>
      </c>
      <c r="T54" s="83" t="s">
        <v>120</v>
      </c>
      <c r="U54" s="131" t="s">
        <v>533</v>
      </c>
      <c r="V54" s="156"/>
      <c r="W54" s="156">
        <v>175520</v>
      </c>
      <c r="X54" s="86"/>
      <c r="Y54" s="86"/>
      <c r="Z54" s="88">
        <f t="shared" si="0"/>
        <v>175520</v>
      </c>
      <c r="AA54" s="89"/>
    </row>
    <row r="55" spans="1:27" ht="24.75" customHeight="1">
      <c r="A55" s="71"/>
      <c r="B55" s="130">
        <v>21121</v>
      </c>
      <c r="C55" s="130">
        <v>33</v>
      </c>
      <c r="D55" s="130" t="s">
        <v>525</v>
      </c>
      <c r="E55" s="130" t="s">
        <v>526</v>
      </c>
      <c r="F55" s="130">
        <v>1</v>
      </c>
      <c r="G55" s="130">
        <v>3</v>
      </c>
      <c r="H55" s="130">
        <v>4</v>
      </c>
      <c r="I55" s="130">
        <v>6</v>
      </c>
      <c r="J55" s="130" t="s">
        <v>112</v>
      </c>
      <c r="K55" s="130" t="s">
        <v>113</v>
      </c>
      <c r="L55" s="130" t="s">
        <v>114</v>
      </c>
      <c r="M55" s="130" t="s">
        <v>139</v>
      </c>
      <c r="N55" s="130">
        <v>1411</v>
      </c>
      <c r="O55" s="130" t="s">
        <v>117</v>
      </c>
      <c r="P55" s="130" t="s">
        <v>527</v>
      </c>
      <c r="Q55" s="130" t="s">
        <v>64</v>
      </c>
      <c r="R55" s="130" t="s">
        <v>108</v>
      </c>
      <c r="S55" s="130" t="s">
        <v>119</v>
      </c>
      <c r="T55" s="83" t="s">
        <v>120</v>
      </c>
      <c r="U55" s="131" t="s">
        <v>533</v>
      </c>
      <c r="V55" s="156"/>
      <c r="W55" s="156">
        <v>75520</v>
      </c>
      <c r="X55" s="86"/>
      <c r="Y55" s="86"/>
      <c r="Z55" s="88">
        <f t="shared" si="0"/>
        <v>75520</v>
      </c>
      <c r="AA55" s="89"/>
    </row>
    <row r="56" spans="1:27" ht="24.75" customHeight="1">
      <c r="A56" s="71"/>
      <c r="B56" s="130">
        <v>21121</v>
      </c>
      <c r="C56" s="130">
        <v>33</v>
      </c>
      <c r="D56" s="130" t="s">
        <v>525</v>
      </c>
      <c r="E56" s="130" t="s">
        <v>526</v>
      </c>
      <c r="F56" s="130">
        <v>1</v>
      </c>
      <c r="G56" s="130">
        <v>3</v>
      </c>
      <c r="H56" s="130">
        <v>4</v>
      </c>
      <c r="I56" s="130">
        <v>6</v>
      </c>
      <c r="J56" s="130" t="s">
        <v>112</v>
      </c>
      <c r="K56" s="130" t="s">
        <v>113</v>
      </c>
      <c r="L56" s="130" t="s">
        <v>114</v>
      </c>
      <c r="M56" s="130" t="s">
        <v>148</v>
      </c>
      <c r="N56" s="132">
        <v>1421</v>
      </c>
      <c r="O56" s="130" t="s">
        <v>117</v>
      </c>
      <c r="P56" s="130" t="s">
        <v>527</v>
      </c>
      <c r="Q56" s="130" t="s">
        <v>64</v>
      </c>
      <c r="R56" s="130" t="s">
        <v>108</v>
      </c>
      <c r="S56" s="130" t="s">
        <v>119</v>
      </c>
      <c r="T56" s="83" t="s">
        <v>120</v>
      </c>
      <c r="U56" s="131" t="s">
        <v>534</v>
      </c>
      <c r="V56" s="156"/>
      <c r="W56" s="156">
        <v>90200</v>
      </c>
      <c r="X56" s="86"/>
      <c r="Y56" s="86"/>
      <c r="Z56" s="88">
        <f t="shared" si="0"/>
        <v>90200</v>
      </c>
      <c r="AA56" s="89"/>
    </row>
    <row r="57" spans="1:27" ht="24.75" customHeight="1">
      <c r="A57" s="71"/>
      <c r="B57" s="130">
        <v>21121</v>
      </c>
      <c r="C57" s="130">
        <v>33</v>
      </c>
      <c r="D57" s="130" t="s">
        <v>525</v>
      </c>
      <c r="E57" s="130" t="s">
        <v>526</v>
      </c>
      <c r="F57" s="130">
        <v>1</v>
      </c>
      <c r="G57" s="130">
        <v>3</v>
      </c>
      <c r="H57" s="130">
        <v>4</v>
      </c>
      <c r="I57" s="130">
        <v>6</v>
      </c>
      <c r="J57" s="130" t="s">
        <v>112</v>
      </c>
      <c r="K57" s="130" t="s">
        <v>113</v>
      </c>
      <c r="L57" s="130" t="s">
        <v>114</v>
      </c>
      <c r="M57" s="130" t="s">
        <v>152</v>
      </c>
      <c r="N57" s="132">
        <v>1421</v>
      </c>
      <c r="O57" s="130" t="s">
        <v>117</v>
      </c>
      <c r="P57" s="130" t="s">
        <v>527</v>
      </c>
      <c r="Q57" s="130" t="s">
        <v>64</v>
      </c>
      <c r="R57" s="130" t="s">
        <v>108</v>
      </c>
      <c r="S57" s="130" t="s">
        <v>119</v>
      </c>
      <c r="T57" s="83" t="s">
        <v>120</v>
      </c>
      <c r="U57" s="131" t="s">
        <v>534</v>
      </c>
      <c r="V57" s="156"/>
      <c r="W57" s="156">
        <v>88800</v>
      </c>
      <c r="X57" s="86"/>
      <c r="Y57" s="86"/>
      <c r="Z57" s="88">
        <f t="shared" si="0"/>
        <v>88800</v>
      </c>
      <c r="AA57" s="89"/>
    </row>
    <row r="58" spans="1:27" ht="24.75" customHeight="1">
      <c r="A58" s="71"/>
      <c r="B58" s="130">
        <v>21121</v>
      </c>
      <c r="C58" s="130">
        <v>33</v>
      </c>
      <c r="D58" s="130" t="s">
        <v>525</v>
      </c>
      <c r="E58" s="130" t="s">
        <v>526</v>
      </c>
      <c r="F58" s="130">
        <v>1</v>
      </c>
      <c r="G58" s="130">
        <v>3</v>
      </c>
      <c r="H58" s="130">
        <v>4</v>
      </c>
      <c r="I58" s="130">
        <v>6</v>
      </c>
      <c r="J58" s="130" t="s">
        <v>112</v>
      </c>
      <c r="K58" s="130" t="s">
        <v>113</v>
      </c>
      <c r="L58" s="130" t="s">
        <v>114</v>
      </c>
      <c r="M58" s="130" t="s">
        <v>143</v>
      </c>
      <c r="N58" s="132">
        <v>1421</v>
      </c>
      <c r="O58" s="130" t="s">
        <v>117</v>
      </c>
      <c r="P58" s="130" t="s">
        <v>527</v>
      </c>
      <c r="Q58" s="130" t="s">
        <v>64</v>
      </c>
      <c r="R58" s="130" t="s">
        <v>108</v>
      </c>
      <c r="S58" s="130" t="s">
        <v>119</v>
      </c>
      <c r="T58" s="83" t="s">
        <v>120</v>
      </c>
      <c r="U58" s="131" t="s">
        <v>534</v>
      </c>
      <c r="V58" s="156"/>
      <c r="W58" s="156">
        <v>98400</v>
      </c>
      <c r="X58" s="86"/>
      <c r="Y58" s="86"/>
      <c r="Z58" s="88">
        <f t="shared" si="0"/>
        <v>98400</v>
      </c>
      <c r="AA58" s="89"/>
    </row>
    <row r="59" spans="1:27" ht="24.75" customHeight="1">
      <c r="A59" s="71"/>
      <c r="B59" s="130">
        <v>21121</v>
      </c>
      <c r="C59" s="130">
        <v>33</v>
      </c>
      <c r="D59" s="130" t="s">
        <v>525</v>
      </c>
      <c r="E59" s="130" t="s">
        <v>526</v>
      </c>
      <c r="F59" s="130">
        <v>1</v>
      </c>
      <c r="G59" s="130">
        <v>3</v>
      </c>
      <c r="H59" s="130">
        <v>4</v>
      </c>
      <c r="I59" s="130">
        <v>6</v>
      </c>
      <c r="J59" s="130" t="s">
        <v>112</v>
      </c>
      <c r="K59" s="130" t="s">
        <v>113</v>
      </c>
      <c r="L59" s="130" t="s">
        <v>114</v>
      </c>
      <c r="M59" s="130" t="s">
        <v>156</v>
      </c>
      <c r="N59" s="132">
        <v>1421</v>
      </c>
      <c r="O59" s="130" t="s">
        <v>117</v>
      </c>
      <c r="P59" s="130" t="s">
        <v>527</v>
      </c>
      <c r="Q59" s="130" t="s">
        <v>64</v>
      </c>
      <c r="R59" s="130" t="s">
        <v>108</v>
      </c>
      <c r="S59" s="130" t="s">
        <v>119</v>
      </c>
      <c r="T59" s="83" t="s">
        <v>120</v>
      </c>
      <c r="U59" s="131" t="s">
        <v>534</v>
      </c>
      <c r="V59" s="156"/>
      <c r="W59" s="156">
        <v>27600</v>
      </c>
      <c r="X59" s="86"/>
      <c r="Y59" s="86"/>
      <c r="Z59" s="88">
        <f t="shared" si="0"/>
        <v>27600</v>
      </c>
      <c r="AA59" s="89"/>
    </row>
    <row r="60" spans="1:27" ht="24.75" customHeight="1">
      <c r="A60" s="71"/>
      <c r="B60" s="130">
        <v>21121</v>
      </c>
      <c r="C60" s="130">
        <v>33</v>
      </c>
      <c r="D60" s="130" t="s">
        <v>525</v>
      </c>
      <c r="E60" s="130" t="s">
        <v>526</v>
      </c>
      <c r="F60" s="130">
        <v>1</v>
      </c>
      <c r="G60" s="130">
        <v>3</v>
      </c>
      <c r="H60" s="130">
        <v>4</v>
      </c>
      <c r="I60" s="130">
        <v>6</v>
      </c>
      <c r="J60" s="130" t="s">
        <v>112</v>
      </c>
      <c r="K60" s="130" t="s">
        <v>113</v>
      </c>
      <c r="L60" s="130" t="s">
        <v>114</v>
      </c>
      <c r="M60" s="130" t="s">
        <v>115</v>
      </c>
      <c r="N60" s="132">
        <v>1421</v>
      </c>
      <c r="O60" s="130" t="s">
        <v>117</v>
      </c>
      <c r="P60" s="130" t="s">
        <v>527</v>
      </c>
      <c r="Q60" s="130" t="s">
        <v>64</v>
      </c>
      <c r="R60" s="130" t="s">
        <v>108</v>
      </c>
      <c r="S60" s="130" t="s">
        <v>119</v>
      </c>
      <c r="T60" s="83" t="s">
        <v>120</v>
      </c>
      <c r="U60" s="131" t="s">
        <v>534</v>
      </c>
      <c r="V60" s="156"/>
      <c r="W60" s="156">
        <v>104400</v>
      </c>
      <c r="X60" s="86"/>
      <c r="Y60" s="86"/>
      <c r="Z60" s="88">
        <f t="shared" si="0"/>
        <v>104400</v>
      </c>
      <c r="AA60" s="89"/>
    </row>
    <row r="61" spans="1:27" ht="24.75" customHeight="1">
      <c r="A61" s="71"/>
      <c r="B61" s="130">
        <v>21121</v>
      </c>
      <c r="C61" s="130">
        <v>33</v>
      </c>
      <c r="D61" s="130" t="s">
        <v>525</v>
      </c>
      <c r="E61" s="130" t="s">
        <v>526</v>
      </c>
      <c r="F61" s="130">
        <v>1</v>
      </c>
      <c r="G61" s="130">
        <v>3</v>
      </c>
      <c r="H61" s="130">
        <v>4</v>
      </c>
      <c r="I61" s="130">
        <v>6</v>
      </c>
      <c r="J61" s="130" t="s">
        <v>112</v>
      </c>
      <c r="K61" s="130" t="s">
        <v>113</v>
      </c>
      <c r="L61" s="130" t="s">
        <v>114</v>
      </c>
      <c r="M61" s="130" t="s">
        <v>443</v>
      </c>
      <c r="N61" s="132">
        <v>1421</v>
      </c>
      <c r="O61" s="130" t="s">
        <v>117</v>
      </c>
      <c r="P61" s="130" t="s">
        <v>527</v>
      </c>
      <c r="Q61" s="130" t="s">
        <v>64</v>
      </c>
      <c r="R61" s="130" t="s">
        <v>108</v>
      </c>
      <c r="S61" s="130" t="s">
        <v>119</v>
      </c>
      <c r="T61" s="83" t="s">
        <v>120</v>
      </c>
      <c r="U61" s="131" t="s">
        <v>534</v>
      </c>
      <c r="V61" s="156"/>
      <c r="W61" s="156">
        <v>42000</v>
      </c>
      <c r="X61" s="86"/>
      <c r="Y61" s="86"/>
      <c r="Z61" s="88">
        <f t="shared" si="0"/>
        <v>42000</v>
      </c>
      <c r="AA61" s="89"/>
    </row>
    <row r="62" spans="1:27" ht="24.75" customHeight="1">
      <c r="A62" s="71"/>
      <c r="B62" s="130">
        <v>21121</v>
      </c>
      <c r="C62" s="130">
        <v>33</v>
      </c>
      <c r="D62" s="130" t="s">
        <v>525</v>
      </c>
      <c r="E62" s="130" t="s">
        <v>526</v>
      </c>
      <c r="F62" s="130">
        <v>1</v>
      </c>
      <c r="G62" s="130">
        <v>3</v>
      </c>
      <c r="H62" s="130">
        <v>4</v>
      </c>
      <c r="I62" s="130">
        <v>6</v>
      </c>
      <c r="J62" s="130" t="s">
        <v>112</v>
      </c>
      <c r="K62" s="130" t="s">
        <v>113</v>
      </c>
      <c r="L62" s="130" t="s">
        <v>114</v>
      </c>
      <c r="M62" s="130" t="s">
        <v>134</v>
      </c>
      <c r="N62" s="132">
        <v>1421</v>
      </c>
      <c r="O62" s="130" t="s">
        <v>117</v>
      </c>
      <c r="P62" s="130" t="s">
        <v>527</v>
      </c>
      <c r="Q62" s="130" t="s">
        <v>64</v>
      </c>
      <c r="R62" s="130" t="s">
        <v>108</v>
      </c>
      <c r="S62" s="130" t="s">
        <v>119</v>
      </c>
      <c r="T62" s="83" t="s">
        <v>120</v>
      </c>
      <c r="U62" s="131" t="s">
        <v>534</v>
      </c>
      <c r="V62" s="156"/>
      <c r="W62" s="156">
        <v>104400</v>
      </c>
      <c r="X62" s="86"/>
      <c r="Y62" s="86"/>
      <c r="Z62" s="88">
        <f t="shared" si="0"/>
        <v>104400</v>
      </c>
      <c r="AA62" s="89"/>
    </row>
    <row r="63" spans="1:27" ht="24.75" customHeight="1">
      <c r="A63" s="71"/>
      <c r="B63" s="130">
        <v>21121</v>
      </c>
      <c r="C63" s="130">
        <v>33</v>
      </c>
      <c r="D63" s="130" t="s">
        <v>525</v>
      </c>
      <c r="E63" s="130" t="s">
        <v>526</v>
      </c>
      <c r="F63" s="130">
        <v>1</v>
      </c>
      <c r="G63" s="130">
        <v>3</v>
      </c>
      <c r="H63" s="130">
        <v>4</v>
      </c>
      <c r="I63" s="130">
        <v>6</v>
      </c>
      <c r="J63" s="130" t="s">
        <v>112</v>
      </c>
      <c r="K63" s="130" t="s">
        <v>113</v>
      </c>
      <c r="L63" s="130" t="s">
        <v>114</v>
      </c>
      <c r="M63" s="130" t="s">
        <v>139</v>
      </c>
      <c r="N63" s="132">
        <v>1421</v>
      </c>
      <c r="O63" s="130" t="s">
        <v>117</v>
      </c>
      <c r="P63" s="130" t="s">
        <v>527</v>
      </c>
      <c r="Q63" s="130" t="s">
        <v>64</v>
      </c>
      <c r="R63" s="130" t="s">
        <v>108</v>
      </c>
      <c r="S63" s="130" t="s">
        <v>119</v>
      </c>
      <c r="T63" s="83" t="s">
        <v>120</v>
      </c>
      <c r="U63" s="131" t="s">
        <v>534</v>
      </c>
      <c r="V63" s="156"/>
      <c r="W63" s="156">
        <v>50400</v>
      </c>
      <c r="X63" s="86"/>
      <c r="Y63" s="86"/>
      <c r="Z63" s="88">
        <f t="shared" si="0"/>
        <v>50400</v>
      </c>
      <c r="AA63" s="89"/>
    </row>
    <row r="64" spans="1:27" ht="24.75" customHeight="1">
      <c r="A64" s="71"/>
      <c r="B64" s="130">
        <v>21121</v>
      </c>
      <c r="C64" s="130">
        <v>33</v>
      </c>
      <c r="D64" s="130" t="s">
        <v>525</v>
      </c>
      <c r="E64" s="130" t="s">
        <v>526</v>
      </c>
      <c r="F64" s="130">
        <v>1</v>
      </c>
      <c r="G64" s="130">
        <v>3</v>
      </c>
      <c r="H64" s="130">
        <v>4</v>
      </c>
      <c r="I64" s="130">
        <v>6</v>
      </c>
      <c r="J64" s="130" t="s">
        <v>112</v>
      </c>
      <c r="K64" s="130" t="s">
        <v>113</v>
      </c>
      <c r="L64" s="130" t="s">
        <v>114</v>
      </c>
      <c r="M64" s="130" t="s">
        <v>148</v>
      </c>
      <c r="N64" s="132">
        <v>1431</v>
      </c>
      <c r="O64" s="130" t="s">
        <v>117</v>
      </c>
      <c r="P64" s="130" t="s">
        <v>527</v>
      </c>
      <c r="Q64" s="130" t="s">
        <v>64</v>
      </c>
      <c r="R64" s="130" t="s">
        <v>108</v>
      </c>
      <c r="S64" s="130" t="s">
        <v>119</v>
      </c>
      <c r="T64" s="83" t="s">
        <v>120</v>
      </c>
      <c r="U64" s="131" t="s">
        <v>535</v>
      </c>
      <c r="V64" s="156"/>
      <c r="W64" s="156">
        <v>520800</v>
      </c>
      <c r="X64" s="86"/>
      <c r="Y64" s="86"/>
      <c r="Z64" s="88">
        <f t="shared" si="0"/>
        <v>520800</v>
      </c>
      <c r="AA64" s="89"/>
    </row>
    <row r="65" spans="1:27" ht="24.75" customHeight="1">
      <c r="A65" s="71"/>
      <c r="B65" s="130">
        <v>21121</v>
      </c>
      <c r="C65" s="130">
        <v>33</v>
      </c>
      <c r="D65" s="130" t="s">
        <v>525</v>
      </c>
      <c r="E65" s="130" t="s">
        <v>526</v>
      </c>
      <c r="F65" s="130">
        <v>1</v>
      </c>
      <c r="G65" s="130">
        <v>3</v>
      </c>
      <c r="H65" s="130">
        <v>4</v>
      </c>
      <c r="I65" s="130">
        <v>6</v>
      </c>
      <c r="J65" s="130" t="s">
        <v>112</v>
      </c>
      <c r="K65" s="130" t="s">
        <v>113</v>
      </c>
      <c r="L65" s="130" t="s">
        <v>114</v>
      </c>
      <c r="M65" s="130" t="s">
        <v>152</v>
      </c>
      <c r="N65" s="132">
        <v>1431</v>
      </c>
      <c r="O65" s="130" t="s">
        <v>117</v>
      </c>
      <c r="P65" s="130" t="s">
        <v>527</v>
      </c>
      <c r="Q65" s="130" t="s">
        <v>64</v>
      </c>
      <c r="R65" s="130" t="s">
        <v>108</v>
      </c>
      <c r="S65" s="130" t="s">
        <v>119</v>
      </c>
      <c r="T65" s="83" t="s">
        <v>120</v>
      </c>
      <c r="U65" s="131" t="s">
        <v>535</v>
      </c>
      <c r="V65" s="156"/>
      <c r="W65" s="156">
        <v>513600</v>
      </c>
      <c r="X65" s="86"/>
      <c r="Y65" s="86"/>
      <c r="Z65" s="88">
        <f t="shared" si="0"/>
        <v>513600</v>
      </c>
      <c r="AA65" s="89"/>
    </row>
    <row r="66" spans="1:27" ht="24.75" customHeight="1">
      <c r="A66" s="71"/>
      <c r="B66" s="130">
        <v>21121</v>
      </c>
      <c r="C66" s="130">
        <v>33</v>
      </c>
      <c r="D66" s="130" t="s">
        <v>525</v>
      </c>
      <c r="E66" s="130" t="s">
        <v>526</v>
      </c>
      <c r="F66" s="130">
        <v>1</v>
      </c>
      <c r="G66" s="130">
        <v>3</v>
      </c>
      <c r="H66" s="130">
        <v>4</v>
      </c>
      <c r="I66" s="130">
        <v>6</v>
      </c>
      <c r="J66" s="130" t="s">
        <v>112</v>
      </c>
      <c r="K66" s="130" t="s">
        <v>113</v>
      </c>
      <c r="L66" s="130" t="s">
        <v>114</v>
      </c>
      <c r="M66" s="130" t="s">
        <v>143</v>
      </c>
      <c r="N66" s="132">
        <v>1431</v>
      </c>
      <c r="O66" s="130" t="s">
        <v>117</v>
      </c>
      <c r="P66" s="130" t="s">
        <v>527</v>
      </c>
      <c r="Q66" s="130" t="s">
        <v>64</v>
      </c>
      <c r="R66" s="130" t="s">
        <v>108</v>
      </c>
      <c r="S66" s="130" t="s">
        <v>119</v>
      </c>
      <c r="T66" s="83" t="s">
        <v>120</v>
      </c>
      <c r="U66" s="131" t="s">
        <v>535</v>
      </c>
      <c r="V66" s="156"/>
      <c r="W66" s="156">
        <v>567600</v>
      </c>
      <c r="X66" s="86"/>
      <c r="Y66" s="86"/>
      <c r="Z66" s="88">
        <f t="shared" si="0"/>
        <v>567600</v>
      </c>
      <c r="AA66" s="89"/>
    </row>
    <row r="67" spans="1:27" ht="24.75" customHeight="1">
      <c r="A67" s="71"/>
      <c r="B67" s="130">
        <v>21121</v>
      </c>
      <c r="C67" s="130">
        <v>33</v>
      </c>
      <c r="D67" s="130" t="s">
        <v>525</v>
      </c>
      <c r="E67" s="130" t="s">
        <v>526</v>
      </c>
      <c r="F67" s="130">
        <v>1</v>
      </c>
      <c r="G67" s="130">
        <v>3</v>
      </c>
      <c r="H67" s="130">
        <v>4</v>
      </c>
      <c r="I67" s="130">
        <v>6</v>
      </c>
      <c r="J67" s="130" t="s">
        <v>112</v>
      </c>
      <c r="K67" s="130" t="s">
        <v>113</v>
      </c>
      <c r="L67" s="130" t="s">
        <v>114</v>
      </c>
      <c r="M67" s="130" t="s">
        <v>156</v>
      </c>
      <c r="N67" s="132">
        <v>1431</v>
      </c>
      <c r="O67" s="130" t="s">
        <v>117</v>
      </c>
      <c r="P67" s="130" t="s">
        <v>527</v>
      </c>
      <c r="Q67" s="130" t="s">
        <v>64</v>
      </c>
      <c r="R67" s="130" t="s">
        <v>108</v>
      </c>
      <c r="S67" s="130" t="s">
        <v>119</v>
      </c>
      <c r="T67" s="83" t="s">
        <v>120</v>
      </c>
      <c r="U67" s="131" t="s">
        <v>535</v>
      </c>
      <c r="V67" s="156"/>
      <c r="W67" s="156">
        <v>154800</v>
      </c>
      <c r="X67" s="86"/>
      <c r="Y67" s="86"/>
      <c r="Z67" s="88">
        <f t="shared" si="0"/>
        <v>154800</v>
      </c>
      <c r="AA67" s="89"/>
    </row>
    <row r="68" spans="1:27" ht="24.75" customHeight="1">
      <c r="A68" s="71"/>
      <c r="B68" s="130">
        <v>21121</v>
      </c>
      <c r="C68" s="130">
        <v>33</v>
      </c>
      <c r="D68" s="130" t="s">
        <v>525</v>
      </c>
      <c r="E68" s="130" t="s">
        <v>526</v>
      </c>
      <c r="F68" s="130">
        <v>1</v>
      </c>
      <c r="G68" s="130">
        <v>3</v>
      </c>
      <c r="H68" s="130">
        <v>4</v>
      </c>
      <c r="I68" s="130">
        <v>6</v>
      </c>
      <c r="J68" s="130" t="s">
        <v>112</v>
      </c>
      <c r="K68" s="130" t="s">
        <v>113</v>
      </c>
      <c r="L68" s="130" t="s">
        <v>114</v>
      </c>
      <c r="M68" s="130" t="s">
        <v>115</v>
      </c>
      <c r="N68" s="132">
        <v>1431</v>
      </c>
      <c r="O68" s="130" t="s">
        <v>117</v>
      </c>
      <c r="P68" s="130" t="s">
        <v>527</v>
      </c>
      <c r="Q68" s="130" t="s">
        <v>64</v>
      </c>
      <c r="R68" s="130" t="s">
        <v>108</v>
      </c>
      <c r="S68" s="130" t="s">
        <v>119</v>
      </c>
      <c r="T68" s="83" t="s">
        <v>120</v>
      </c>
      <c r="U68" s="131" t="s">
        <v>535</v>
      </c>
      <c r="V68" s="156"/>
      <c r="W68" s="156">
        <v>600000</v>
      </c>
      <c r="X68" s="86"/>
      <c r="Y68" s="86"/>
      <c r="Z68" s="88">
        <f t="shared" si="0"/>
        <v>600000</v>
      </c>
      <c r="AA68" s="89"/>
    </row>
    <row r="69" spans="1:27" ht="24.75" customHeight="1">
      <c r="A69" s="71"/>
      <c r="B69" s="130">
        <v>21121</v>
      </c>
      <c r="C69" s="130">
        <v>33</v>
      </c>
      <c r="D69" s="130" t="s">
        <v>525</v>
      </c>
      <c r="E69" s="130" t="s">
        <v>526</v>
      </c>
      <c r="F69" s="130">
        <v>1</v>
      </c>
      <c r="G69" s="130">
        <v>3</v>
      </c>
      <c r="H69" s="130">
        <v>4</v>
      </c>
      <c r="I69" s="130">
        <v>6</v>
      </c>
      <c r="J69" s="130" t="s">
        <v>112</v>
      </c>
      <c r="K69" s="130" t="s">
        <v>113</v>
      </c>
      <c r="L69" s="130" t="s">
        <v>114</v>
      </c>
      <c r="M69" s="130" t="s">
        <v>443</v>
      </c>
      <c r="N69" s="132">
        <v>1431</v>
      </c>
      <c r="O69" s="130" t="s">
        <v>117</v>
      </c>
      <c r="P69" s="130" t="s">
        <v>527</v>
      </c>
      <c r="Q69" s="130" t="s">
        <v>64</v>
      </c>
      <c r="R69" s="130" t="s">
        <v>108</v>
      </c>
      <c r="S69" s="130" t="s">
        <v>119</v>
      </c>
      <c r="T69" s="83" t="s">
        <v>120</v>
      </c>
      <c r="U69" s="131" t="s">
        <v>535</v>
      </c>
      <c r="V69" s="156"/>
      <c r="W69" s="156">
        <v>241200</v>
      </c>
      <c r="X69" s="86"/>
      <c r="Y69" s="86"/>
      <c r="Z69" s="88">
        <f t="shared" si="0"/>
        <v>241200</v>
      </c>
      <c r="AA69" s="89"/>
    </row>
    <row r="70" spans="1:27" ht="24.75" customHeight="1">
      <c r="A70" s="71"/>
      <c r="B70" s="130">
        <v>21121</v>
      </c>
      <c r="C70" s="130">
        <v>33</v>
      </c>
      <c r="D70" s="130" t="s">
        <v>525</v>
      </c>
      <c r="E70" s="130" t="s">
        <v>526</v>
      </c>
      <c r="F70" s="130">
        <v>1</v>
      </c>
      <c r="G70" s="130">
        <v>3</v>
      </c>
      <c r="H70" s="130">
        <v>4</v>
      </c>
      <c r="I70" s="130">
        <v>6</v>
      </c>
      <c r="J70" s="130" t="s">
        <v>112</v>
      </c>
      <c r="K70" s="130" t="s">
        <v>113</v>
      </c>
      <c r="L70" s="130" t="s">
        <v>114</v>
      </c>
      <c r="M70" s="130" t="s">
        <v>134</v>
      </c>
      <c r="N70" s="132">
        <v>1431</v>
      </c>
      <c r="O70" s="130" t="s">
        <v>117</v>
      </c>
      <c r="P70" s="130" t="s">
        <v>527</v>
      </c>
      <c r="Q70" s="130" t="s">
        <v>64</v>
      </c>
      <c r="R70" s="130" t="s">
        <v>108</v>
      </c>
      <c r="S70" s="130" t="s">
        <v>119</v>
      </c>
      <c r="T70" s="83" t="s">
        <v>120</v>
      </c>
      <c r="U70" s="131" t="s">
        <v>535</v>
      </c>
      <c r="V70" s="156"/>
      <c r="W70" s="156">
        <v>586400</v>
      </c>
      <c r="X70" s="86"/>
      <c r="Y70" s="86"/>
      <c r="Z70" s="88">
        <f t="shared" si="0"/>
        <v>586400</v>
      </c>
      <c r="AA70" s="89"/>
    </row>
    <row r="71" spans="1:27" ht="24.75" customHeight="1">
      <c r="A71" s="71"/>
      <c r="B71" s="130">
        <v>21121</v>
      </c>
      <c r="C71" s="130">
        <v>33</v>
      </c>
      <c r="D71" s="130" t="s">
        <v>525</v>
      </c>
      <c r="E71" s="130" t="s">
        <v>526</v>
      </c>
      <c r="F71" s="130">
        <v>1</v>
      </c>
      <c r="G71" s="130">
        <v>3</v>
      </c>
      <c r="H71" s="130">
        <v>4</v>
      </c>
      <c r="I71" s="130">
        <v>6</v>
      </c>
      <c r="J71" s="130" t="s">
        <v>112</v>
      </c>
      <c r="K71" s="130" t="s">
        <v>113</v>
      </c>
      <c r="L71" s="130" t="s">
        <v>114</v>
      </c>
      <c r="M71" s="130" t="s">
        <v>139</v>
      </c>
      <c r="N71" s="132">
        <v>1431</v>
      </c>
      <c r="O71" s="130" t="s">
        <v>117</v>
      </c>
      <c r="P71" s="130" t="s">
        <v>527</v>
      </c>
      <c r="Q71" s="130" t="s">
        <v>64</v>
      </c>
      <c r="R71" s="130" t="s">
        <v>108</v>
      </c>
      <c r="S71" s="130" t="s">
        <v>119</v>
      </c>
      <c r="T71" s="83" t="s">
        <v>120</v>
      </c>
      <c r="U71" s="131" t="s">
        <v>535</v>
      </c>
      <c r="V71" s="156"/>
      <c r="W71" s="156">
        <v>289200</v>
      </c>
      <c r="X71" s="86"/>
      <c r="Y71" s="86"/>
      <c r="Z71" s="88">
        <f t="shared" si="0"/>
        <v>289200</v>
      </c>
      <c r="AA71" s="89"/>
    </row>
    <row r="72" spans="1:27" ht="24.75" customHeight="1">
      <c r="A72" s="71"/>
      <c r="B72" s="130">
        <v>21121</v>
      </c>
      <c r="C72" s="130">
        <v>33</v>
      </c>
      <c r="D72" s="130" t="s">
        <v>525</v>
      </c>
      <c r="E72" s="130" t="s">
        <v>526</v>
      </c>
      <c r="F72" s="130">
        <v>1</v>
      </c>
      <c r="G72" s="130">
        <v>3</v>
      </c>
      <c r="H72" s="130">
        <v>4</v>
      </c>
      <c r="I72" s="130">
        <v>6</v>
      </c>
      <c r="J72" s="130" t="s">
        <v>112</v>
      </c>
      <c r="K72" s="130" t="s">
        <v>113</v>
      </c>
      <c r="L72" s="130" t="s">
        <v>114</v>
      </c>
      <c r="M72" s="130" t="s">
        <v>148</v>
      </c>
      <c r="N72" s="132">
        <v>1432</v>
      </c>
      <c r="O72" s="130" t="s">
        <v>117</v>
      </c>
      <c r="P72" s="130" t="s">
        <v>527</v>
      </c>
      <c r="Q72" s="130" t="s">
        <v>64</v>
      </c>
      <c r="R72" s="130" t="s">
        <v>108</v>
      </c>
      <c r="S72" s="130" t="s">
        <v>119</v>
      </c>
      <c r="T72" s="83" t="s">
        <v>120</v>
      </c>
      <c r="U72" s="138" t="s">
        <v>536</v>
      </c>
      <c r="V72" s="156"/>
      <c r="W72" s="156">
        <v>62400</v>
      </c>
      <c r="X72" s="86"/>
      <c r="Y72" s="86"/>
      <c r="Z72" s="88">
        <f t="shared" si="0"/>
        <v>62400</v>
      </c>
      <c r="AA72" s="89"/>
    </row>
    <row r="73" spans="1:27" ht="24.75" customHeight="1">
      <c r="A73" s="71"/>
      <c r="B73" s="130">
        <v>21121</v>
      </c>
      <c r="C73" s="130">
        <v>33</v>
      </c>
      <c r="D73" s="130" t="s">
        <v>525</v>
      </c>
      <c r="E73" s="130" t="s">
        <v>526</v>
      </c>
      <c r="F73" s="130">
        <v>1</v>
      </c>
      <c r="G73" s="130">
        <v>3</v>
      </c>
      <c r="H73" s="130">
        <v>4</v>
      </c>
      <c r="I73" s="130">
        <v>6</v>
      </c>
      <c r="J73" s="130" t="s">
        <v>112</v>
      </c>
      <c r="K73" s="130" t="s">
        <v>113</v>
      </c>
      <c r="L73" s="130" t="s">
        <v>114</v>
      </c>
      <c r="M73" s="130" t="s">
        <v>152</v>
      </c>
      <c r="N73" s="132">
        <v>1432</v>
      </c>
      <c r="O73" s="130" t="s">
        <v>117</v>
      </c>
      <c r="P73" s="130" t="s">
        <v>527</v>
      </c>
      <c r="Q73" s="130" t="s">
        <v>64</v>
      </c>
      <c r="R73" s="130" t="s">
        <v>108</v>
      </c>
      <c r="S73" s="130" t="s">
        <v>119</v>
      </c>
      <c r="T73" s="83" t="s">
        <v>120</v>
      </c>
      <c r="U73" s="138" t="s">
        <v>536</v>
      </c>
      <c r="V73" s="156"/>
      <c r="W73" s="156">
        <v>62400</v>
      </c>
      <c r="X73" s="86"/>
      <c r="Y73" s="86"/>
      <c r="Z73" s="88">
        <f t="shared" si="0"/>
        <v>62400</v>
      </c>
      <c r="AA73" s="89"/>
    </row>
    <row r="74" spans="1:27" ht="24.75" customHeight="1">
      <c r="A74" s="71"/>
      <c r="B74" s="130">
        <v>21121</v>
      </c>
      <c r="C74" s="130">
        <v>33</v>
      </c>
      <c r="D74" s="130" t="s">
        <v>525</v>
      </c>
      <c r="E74" s="130" t="s">
        <v>526</v>
      </c>
      <c r="F74" s="130">
        <v>1</v>
      </c>
      <c r="G74" s="130">
        <v>3</v>
      </c>
      <c r="H74" s="130">
        <v>4</v>
      </c>
      <c r="I74" s="130">
        <v>6</v>
      </c>
      <c r="J74" s="130" t="s">
        <v>112</v>
      </c>
      <c r="K74" s="130" t="s">
        <v>113</v>
      </c>
      <c r="L74" s="130" t="s">
        <v>114</v>
      </c>
      <c r="M74" s="130" t="s">
        <v>143</v>
      </c>
      <c r="N74" s="132">
        <v>1432</v>
      </c>
      <c r="O74" s="130" t="s">
        <v>117</v>
      </c>
      <c r="P74" s="130" t="s">
        <v>527</v>
      </c>
      <c r="Q74" s="130" t="s">
        <v>64</v>
      </c>
      <c r="R74" s="130" t="s">
        <v>108</v>
      </c>
      <c r="S74" s="130" t="s">
        <v>119</v>
      </c>
      <c r="T74" s="83" t="s">
        <v>120</v>
      </c>
      <c r="U74" s="138" t="s">
        <v>536</v>
      </c>
      <c r="V74" s="156"/>
      <c r="W74" s="156">
        <v>67200</v>
      </c>
      <c r="X74" s="86"/>
      <c r="Y74" s="86"/>
      <c r="Z74" s="88">
        <f t="shared" si="0"/>
        <v>67200</v>
      </c>
      <c r="AA74" s="89"/>
    </row>
    <row r="75" spans="1:27" ht="24.75" customHeight="1">
      <c r="A75" s="71"/>
      <c r="B75" s="130">
        <v>21121</v>
      </c>
      <c r="C75" s="130">
        <v>33</v>
      </c>
      <c r="D75" s="130" t="s">
        <v>525</v>
      </c>
      <c r="E75" s="130" t="s">
        <v>526</v>
      </c>
      <c r="F75" s="130">
        <v>1</v>
      </c>
      <c r="G75" s="130">
        <v>3</v>
      </c>
      <c r="H75" s="130">
        <v>4</v>
      </c>
      <c r="I75" s="130">
        <v>6</v>
      </c>
      <c r="J75" s="130" t="s">
        <v>112</v>
      </c>
      <c r="K75" s="130" t="s">
        <v>113</v>
      </c>
      <c r="L75" s="130" t="s">
        <v>114</v>
      </c>
      <c r="M75" s="130" t="s">
        <v>156</v>
      </c>
      <c r="N75" s="132">
        <v>1432</v>
      </c>
      <c r="O75" s="130" t="s">
        <v>117</v>
      </c>
      <c r="P75" s="130" t="s">
        <v>527</v>
      </c>
      <c r="Q75" s="130" t="s">
        <v>64</v>
      </c>
      <c r="R75" s="130" t="s">
        <v>108</v>
      </c>
      <c r="S75" s="130" t="s">
        <v>119</v>
      </c>
      <c r="T75" s="83" t="s">
        <v>120</v>
      </c>
      <c r="U75" s="138" t="s">
        <v>536</v>
      </c>
      <c r="V75" s="156"/>
      <c r="W75" s="156">
        <v>19200</v>
      </c>
      <c r="X75" s="86"/>
      <c r="Y75" s="86"/>
      <c r="Z75" s="88">
        <f t="shared" si="0"/>
        <v>19200</v>
      </c>
      <c r="AA75" s="89"/>
    </row>
    <row r="76" spans="1:27" ht="24.75" customHeight="1">
      <c r="A76" s="71"/>
      <c r="B76" s="130">
        <v>21121</v>
      </c>
      <c r="C76" s="130">
        <v>33</v>
      </c>
      <c r="D76" s="130" t="s">
        <v>525</v>
      </c>
      <c r="E76" s="130" t="s">
        <v>526</v>
      </c>
      <c r="F76" s="130">
        <v>1</v>
      </c>
      <c r="G76" s="130">
        <v>3</v>
      </c>
      <c r="H76" s="130">
        <v>4</v>
      </c>
      <c r="I76" s="130">
        <v>6</v>
      </c>
      <c r="J76" s="130" t="s">
        <v>112</v>
      </c>
      <c r="K76" s="130" t="s">
        <v>113</v>
      </c>
      <c r="L76" s="130" t="s">
        <v>114</v>
      </c>
      <c r="M76" s="130" t="s">
        <v>115</v>
      </c>
      <c r="N76" s="132">
        <v>1432</v>
      </c>
      <c r="O76" s="130" t="s">
        <v>117</v>
      </c>
      <c r="P76" s="130" t="s">
        <v>527</v>
      </c>
      <c r="Q76" s="130" t="s">
        <v>64</v>
      </c>
      <c r="R76" s="130" t="s">
        <v>108</v>
      </c>
      <c r="S76" s="130" t="s">
        <v>119</v>
      </c>
      <c r="T76" s="83" t="s">
        <v>120</v>
      </c>
      <c r="U76" s="138" t="s">
        <v>536</v>
      </c>
      <c r="V76" s="156"/>
      <c r="W76" s="156">
        <v>72000</v>
      </c>
      <c r="X76" s="86"/>
      <c r="Y76" s="86"/>
      <c r="Z76" s="88">
        <f t="shared" si="0"/>
        <v>72000</v>
      </c>
      <c r="AA76" s="89"/>
    </row>
    <row r="77" spans="1:27" ht="24.75" customHeight="1">
      <c r="A77" s="71"/>
      <c r="B77" s="130">
        <v>21121</v>
      </c>
      <c r="C77" s="130">
        <v>33</v>
      </c>
      <c r="D77" s="130" t="s">
        <v>525</v>
      </c>
      <c r="E77" s="130" t="s">
        <v>526</v>
      </c>
      <c r="F77" s="130">
        <v>1</v>
      </c>
      <c r="G77" s="130">
        <v>3</v>
      </c>
      <c r="H77" s="130">
        <v>4</v>
      </c>
      <c r="I77" s="130">
        <v>6</v>
      </c>
      <c r="J77" s="130" t="s">
        <v>112</v>
      </c>
      <c r="K77" s="130" t="s">
        <v>113</v>
      </c>
      <c r="L77" s="130" t="s">
        <v>114</v>
      </c>
      <c r="M77" s="130" t="s">
        <v>443</v>
      </c>
      <c r="N77" s="132">
        <v>1432</v>
      </c>
      <c r="O77" s="130" t="s">
        <v>117</v>
      </c>
      <c r="P77" s="130" t="s">
        <v>527</v>
      </c>
      <c r="Q77" s="130" t="s">
        <v>64</v>
      </c>
      <c r="R77" s="130" t="s">
        <v>108</v>
      </c>
      <c r="S77" s="130" t="s">
        <v>119</v>
      </c>
      <c r="T77" s="83" t="s">
        <v>120</v>
      </c>
      <c r="U77" s="138" t="s">
        <v>536</v>
      </c>
      <c r="V77" s="156"/>
      <c r="W77" s="156">
        <v>31200</v>
      </c>
      <c r="X77" s="86"/>
      <c r="Y77" s="86"/>
      <c r="Z77" s="88">
        <f t="shared" si="0"/>
        <v>31200</v>
      </c>
      <c r="AA77" s="89"/>
    </row>
    <row r="78" spans="1:27" ht="24.75" customHeight="1">
      <c r="A78" s="71"/>
      <c r="B78" s="130">
        <v>21121</v>
      </c>
      <c r="C78" s="130">
        <v>33</v>
      </c>
      <c r="D78" s="130" t="s">
        <v>525</v>
      </c>
      <c r="E78" s="130" t="s">
        <v>526</v>
      </c>
      <c r="F78" s="130">
        <v>1</v>
      </c>
      <c r="G78" s="130">
        <v>3</v>
      </c>
      <c r="H78" s="130">
        <v>4</v>
      </c>
      <c r="I78" s="130">
        <v>6</v>
      </c>
      <c r="J78" s="130" t="s">
        <v>112</v>
      </c>
      <c r="K78" s="130" t="s">
        <v>113</v>
      </c>
      <c r="L78" s="130" t="s">
        <v>114</v>
      </c>
      <c r="M78" s="130" t="s">
        <v>134</v>
      </c>
      <c r="N78" s="132">
        <v>1432</v>
      </c>
      <c r="O78" s="130" t="s">
        <v>117</v>
      </c>
      <c r="P78" s="130" t="s">
        <v>527</v>
      </c>
      <c r="Q78" s="130" t="s">
        <v>64</v>
      </c>
      <c r="R78" s="130" t="s">
        <v>108</v>
      </c>
      <c r="S78" s="130" t="s">
        <v>119</v>
      </c>
      <c r="T78" s="83" t="s">
        <v>120</v>
      </c>
      <c r="U78" s="138" t="s">
        <v>536</v>
      </c>
      <c r="V78" s="156"/>
      <c r="W78" s="156">
        <v>72000</v>
      </c>
      <c r="X78" s="86"/>
      <c r="Y78" s="86"/>
      <c r="Z78" s="88">
        <f t="shared" si="0"/>
        <v>72000</v>
      </c>
      <c r="AA78" s="89"/>
    </row>
    <row r="79" spans="1:27" ht="24.75" customHeight="1">
      <c r="A79" s="71"/>
      <c r="B79" s="130">
        <v>21121</v>
      </c>
      <c r="C79" s="130">
        <v>33</v>
      </c>
      <c r="D79" s="130" t="s">
        <v>525</v>
      </c>
      <c r="E79" s="130" t="s">
        <v>526</v>
      </c>
      <c r="F79" s="130">
        <v>1</v>
      </c>
      <c r="G79" s="130">
        <v>3</v>
      </c>
      <c r="H79" s="130">
        <v>4</v>
      </c>
      <c r="I79" s="130">
        <v>6</v>
      </c>
      <c r="J79" s="130" t="s">
        <v>112</v>
      </c>
      <c r="K79" s="130" t="s">
        <v>113</v>
      </c>
      <c r="L79" s="130" t="s">
        <v>114</v>
      </c>
      <c r="M79" s="130" t="s">
        <v>139</v>
      </c>
      <c r="N79" s="132">
        <v>1432</v>
      </c>
      <c r="O79" s="130" t="s">
        <v>117</v>
      </c>
      <c r="P79" s="130" t="s">
        <v>527</v>
      </c>
      <c r="Q79" s="130" t="s">
        <v>64</v>
      </c>
      <c r="R79" s="130" t="s">
        <v>108</v>
      </c>
      <c r="S79" s="130" t="s">
        <v>119</v>
      </c>
      <c r="T79" s="83" t="s">
        <v>120</v>
      </c>
      <c r="U79" s="138" t="s">
        <v>536</v>
      </c>
      <c r="V79" s="156"/>
      <c r="W79" s="156">
        <v>34800</v>
      </c>
      <c r="X79" s="86"/>
      <c r="Y79" s="86"/>
      <c r="Z79" s="88">
        <f t="shared" ref="Z79:Z124" si="1">V79+W79+X79+Y79</f>
        <v>34800</v>
      </c>
      <c r="AA79" s="89"/>
    </row>
    <row r="80" spans="1:27" ht="24.75" customHeight="1">
      <c r="A80" s="71"/>
      <c r="B80" s="130">
        <v>21121</v>
      </c>
      <c r="C80" s="130">
        <v>33</v>
      </c>
      <c r="D80" s="130" t="s">
        <v>525</v>
      </c>
      <c r="E80" s="130" t="s">
        <v>526</v>
      </c>
      <c r="F80" s="130">
        <v>1</v>
      </c>
      <c r="G80" s="130">
        <v>3</v>
      </c>
      <c r="H80" s="130">
        <v>4</v>
      </c>
      <c r="I80" s="130">
        <v>6</v>
      </c>
      <c r="J80" s="130" t="s">
        <v>112</v>
      </c>
      <c r="K80" s="130" t="s">
        <v>113</v>
      </c>
      <c r="L80" s="130" t="s">
        <v>114</v>
      </c>
      <c r="M80" s="130" t="s">
        <v>148</v>
      </c>
      <c r="N80" s="132">
        <v>1441</v>
      </c>
      <c r="O80" s="130" t="s">
        <v>117</v>
      </c>
      <c r="P80" s="130" t="s">
        <v>527</v>
      </c>
      <c r="Q80" s="130" t="s">
        <v>64</v>
      </c>
      <c r="R80" s="130" t="s">
        <v>108</v>
      </c>
      <c r="S80" s="130" t="s">
        <v>119</v>
      </c>
      <c r="T80" s="83" t="s">
        <v>120</v>
      </c>
      <c r="U80" s="138" t="s">
        <v>537</v>
      </c>
      <c r="V80" s="156"/>
      <c r="W80" s="156">
        <v>25108.689999999995</v>
      </c>
      <c r="X80" s="86"/>
      <c r="Y80" s="86"/>
      <c r="Z80" s="88">
        <f t="shared" si="1"/>
        <v>25108.689999999995</v>
      </c>
      <c r="AA80" s="89"/>
    </row>
    <row r="81" spans="1:27" ht="24.75" customHeight="1">
      <c r="A81" s="71"/>
      <c r="B81" s="130">
        <v>21121</v>
      </c>
      <c r="C81" s="130">
        <v>33</v>
      </c>
      <c r="D81" s="130" t="s">
        <v>525</v>
      </c>
      <c r="E81" s="130" t="s">
        <v>526</v>
      </c>
      <c r="F81" s="130">
        <v>1</v>
      </c>
      <c r="G81" s="130">
        <v>3</v>
      </c>
      <c r="H81" s="130">
        <v>4</v>
      </c>
      <c r="I81" s="130">
        <v>6</v>
      </c>
      <c r="J81" s="130" t="s">
        <v>112</v>
      </c>
      <c r="K81" s="130" t="s">
        <v>113</v>
      </c>
      <c r="L81" s="130" t="s">
        <v>114</v>
      </c>
      <c r="M81" s="130" t="s">
        <v>152</v>
      </c>
      <c r="N81" s="132">
        <v>1441</v>
      </c>
      <c r="O81" s="130" t="s">
        <v>117</v>
      </c>
      <c r="P81" s="130" t="s">
        <v>527</v>
      </c>
      <c r="Q81" s="130" t="s">
        <v>64</v>
      </c>
      <c r="R81" s="130" t="s">
        <v>108</v>
      </c>
      <c r="S81" s="130" t="s">
        <v>119</v>
      </c>
      <c r="T81" s="83" t="s">
        <v>120</v>
      </c>
      <c r="U81" s="138" t="s">
        <v>537</v>
      </c>
      <c r="V81" s="156"/>
      <c r="W81" s="156">
        <v>21521.729999999996</v>
      </c>
      <c r="X81" s="86"/>
      <c r="Y81" s="86"/>
      <c r="Z81" s="88">
        <f t="shared" si="1"/>
        <v>21521.729999999996</v>
      </c>
      <c r="AA81" s="89"/>
    </row>
    <row r="82" spans="1:27" ht="24.75" customHeight="1">
      <c r="A82" s="71"/>
      <c r="B82" s="130">
        <v>21121</v>
      </c>
      <c r="C82" s="130">
        <v>33</v>
      </c>
      <c r="D82" s="130" t="s">
        <v>525</v>
      </c>
      <c r="E82" s="130" t="s">
        <v>526</v>
      </c>
      <c r="F82" s="130">
        <v>1</v>
      </c>
      <c r="G82" s="130">
        <v>3</v>
      </c>
      <c r="H82" s="130">
        <v>4</v>
      </c>
      <c r="I82" s="130">
        <v>6</v>
      </c>
      <c r="J82" s="130" t="s">
        <v>112</v>
      </c>
      <c r="K82" s="130" t="s">
        <v>113</v>
      </c>
      <c r="L82" s="130" t="s">
        <v>114</v>
      </c>
      <c r="M82" s="130" t="s">
        <v>143</v>
      </c>
      <c r="N82" s="132">
        <v>1441</v>
      </c>
      <c r="O82" s="130" t="s">
        <v>117</v>
      </c>
      <c r="P82" s="130" t="s">
        <v>527</v>
      </c>
      <c r="Q82" s="130" t="s">
        <v>64</v>
      </c>
      <c r="R82" s="130" t="s">
        <v>108</v>
      </c>
      <c r="S82" s="130" t="s">
        <v>119</v>
      </c>
      <c r="T82" s="83" t="s">
        <v>120</v>
      </c>
      <c r="U82" s="138" t="s">
        <v>537</v>
      </c>
      <c r="V82" s="156"/>
      <c r="W82" s="156">
        <v>17934.759999999998</v>
      </c>
      <c r="X82" s="86"/>
      <c r="Y82" s="86"/>
      <c r="Z82" s="88">
        <f t="shared" si="1"/>
        <v>17934.759999999998</v>
      </c>
      <c r="AA82" s="89"/>
    </row>
    <row r="83" spans="1:27" ht="24.75" customHeight="1">
      <c r="A83" s="71"/>
      <c r="B83" s="130">
        <v>21121</v>
      </c>
      <c r="C83" s="130">
        <v>33</v>
      </c>
      <c r="D83" s="130" t="s">
        <v>525</v>
      </c>
      <c r="E83" s="130" t="s">
        <v>526</v>
      </c>
      <c r="F83" s="130">
        <v>1</v>
      </c>
      <c r="G83" s="130">
        <v>3</v>
      </c>
      <c r="H83" s="130">
        <v>4</v>
      </c>
      <c r="I83" s="130">
        <v>6</v>
      </c>
      <c r="J83" s="130" t="s">
        <v>112</v>
      </c>
      <c r="K83" s="130" t="s">
        <v>113</v>
      </c>
      <c r="L83" s="130" t="s">
        <v>114</v>
      </c>
      <c r="M83" s="130" t="s">
        <v>156</v>
      </c>
      <c r="N83" s="132">
        <v>1441</v>
      </c>
      <c r="O83" s="130" t="s">
        <v>117</v>
      </c>
      <c r="P83" s="130" t="s">
        <v>527</v>
      </c>
      <c r="Q83" s="130" t="s">
        <v>64</v>
      </c>
      <c r="R83" s="130" t="s">
        <v>108</v>
      </c>
      <c r="S83" s="130" t="s">
        <v>119</v>
      </c>
      <c r="T83" s="83" t="s">
        <v>120</v>
      </c>
      <c r="U83" s="138" t="s">
        <v>537</v>
      </c>
      <c r="V83" s="156"/>
      <c r="W83" s="156">
        <v>7173.91</v>
      </c>
      <c r="X83" s="86"/>
      <c r="Y83" s="86"/>
      <c r="Z83" s="88">
        <f t="shared" si="1"/>
        <v>7173.91</v>
      </c>
      <c r="AA83" s="89"/>
    </row>
    <row r="84" spans="1:27" ht="24.75" customHeight="1">
      <c r="A84" s="71"/>
      <c r="B84" s="130">
        <v>21121</v>
      </c>
      <c r="C84" s="130">
        <v>33</v>
      </c>
      <c r="D84" s="130" t="s">
        <v>525</v>
      </c>
      <c r="E84" s="130" t="s">
        <v>526</v>
      </c>
      <c r="F84" s="130">
        <v>1</v>
      </c>
      <c r="G84" s="130">
        <v>3</v>
      </c>
      <c r="H84" s="130">
        <v>4</v>
      </c>
      <c r="I84" s="130">
        <v>6</v>
      </c>
      <c r="J84" s="130" t="s">
        <v>112</v>
      </c>
      <c r="K84" s="130" t="s">
        <v>113</v>
      </c>
      <c r="L84" s="130" t="s">
        <v>114</v>
      </c>
      <c r="M84" s="130" t="s">
        <v>115</v>
      </c>
      <c r="N84" s="132">
        <v>1441</v>
      </c>
      <c r="O84" s="130" t="s">
        <v>117</v>
      </c>
      <c r="P84" s="130" t="s">
        <v>527</v>
      </c>
      <c r="Q84" s="130" t="s">
        <v>64</v>
      </c>
      <c r="R84" s="130" t="s">
        <v>108</v>
      </c>
      <c r="S84" s="130" t="s">
        <v>119</v>
      </c>
      <c r="T84" s="83" t="s">
        <v>120</v>
      </c>
      <c r="U84" s="138" t="s">
        <v>537</v>
      </c>
      <c r="V84" s="156"/>
      <c r="W84" s="156">
        <v>25108.699999999997</v>
      </c>
      <c r="X84" s="86"/>
      <c r="Y84" s="86"/>
      <c r="Z84" s="88">
        <f t="shared" si="1"/>
        <v>25108.699999999997</v>
      </c>
      <c r="AA84" s="89"/>
    </row>
    <row r="85" spans="1:27" ht="24.75" customHeight="1">
      <c r="A85" s="71"/>
      <c r="B85" s="130">
        <v>21121</v>
      </c>
      <c r="C85" s="130">
        <v>33</v>
      </c>
      <c r="D85" s="130" t="s">
        <v>525</v>
      </c>
      <c r="E85" s="130" t="s">
        <v>526</v>
      </c>
      <c r="F85" s="130">
        <v>1</v>
      </c>
      <c r="G85" s="130">
        <v>3</v>
      </c>
      <c r="H85" s="130">
        <v>4</v>
      </c>
      <c r="I85" s="130">
        <v>6</v>
      </c>
      <c r="J85" s="130" t="s">
        <v>112</v>
      </c>
      <c r="K85" s="130" t="s">
        <v>113</v>
      </c>
      <c r="L85" s="130" t="s">
        <v>114</v>
      </c>
      <c r="M85" s="130" t="s">
        <v>443</v>
      </c>
      <c r="N85" s="132">
        <v>1441</v>
      </c>
      <c r="O85" s="130" t="s">
        <v>117</v>
      </c>
      <c r="P85" s="130" t="s">
        <v>527</v>
      </c>
      <c r="Q85" s="130" t="s">
        <v>64</v>
      </c>
      <c r="R85" s="130" t="s">
        <v>108</v>
      </c>
      <c r="S85" s="130" t="s">
        <v>119</v>
      </c>
      <c r="T85" s="83" t="s">
        <v>120</v>
      </c>
      <c r="U85" s="138" t="s">
        <v>537</v>
      </c>
      <c r="V85" s="156"/>
      <c r="W85" s="156">
        <v>14347.829999999998</v>
      </c>
      <c r="X85" s="86"/>
      <c r="Y85" s="86"/>
      <c r="Z85" s="88">
        <f t="shared" si="1"/>
        <v>14347.829999999998</v>
      </c>
      <c r="AA85" s="89"/>
    </row>
    <row r="86" spans="1:27" ht="24.75" customHeight="1">
      <c r="A86" s="71"/>
      <c r="B86" s="130">
        <v>21121</v>
      </c>
      <c r="C86" s="130">
        <v>33</v>
      </c>
      <c r="D86" s="130" t="s">
        <v>525</v>
      </c>
      <c r="E86" s="130" t="s">
        <v>526</v>
      </c>
      <c r="F86" s="130">
        <v>1</v>
      </c>
      <c r="G86" s="130">
        <v>3</v>
      </c>
      <c r="H86" s="130">
        <v>4</v>
      </c>
      <c r="I86" s="130">
        <v>6</v>
      </c>
      <c r="J86" s="130" t="s">
        <v>112</v>
      </c>
      <c r="K86" s="130" t="s">
        <v>113</v>
      </c>
      <c r="L86" s="130" t="s">
        <v>114</v>
      </c>
      <c r="M86" s="130" t="s">
        <v>134</v>
      </c>
      <c r="N86" s="132">
        <v>1441</v>
      </c>
      <c r="O86" s="130" t="s">
        <v>117</v>
      </c>
      <c r="P86" s="130" t="s">
        <v>527</v>
      </c>
      <c r="Q86" s="130" t="s">
        <v>64</v>
      </c>
      <c r="R86" s="130" t="s">
        <v>108</v>
      </c>
      <c r="S86" s="130" t="s">
        <v>119</v>
      </c>
      <c r="T86" s="83" t="s">
        <v>120</v>
      </c>
      <c r="U86" s="138" t="s">
        <v>537</v>
      </c>
      <c r="V86" s="156"/>
      <c r="W86" s="156">
        <v>39456.549999999996</v>
      </c>
      <c r="X86" s="86"/>
      <c r="Y86" s="86"/>
      <c r="Z86" s="88">
        <f t="shared" si="1"/>
        <v>39456.549999999996</v>
      </c>
      <c r="AA86" s="89"/>
    </row>
    <row r="87" spans="1:27" ht="24.75" customHeight="1">
      <c r="A87" s="71"/>
      <c r="B87" s="130">
        <v>21121</v>
      </c>
      <c r="C87" s="130">
        <v>33</v>
      </c>
      <c r="D87" s="130" t="s">
        <v>525</v>
      </c>
      <c r="E87" s="130" t="s">
        <v>526</v>
      </c>
      <c r="F87" s="130">
        <v>1</v>
      </c>
      <c r="G87" s="130">
        <v>3</v>
      </c>
      <c r="H87" s="130">
        <v>4</v>
      </c>
      <c r="I87" s="130">
        <v>6</v>
      </c>
      <c r="J87" s="130" t="s">
        <v>112</v>
      </c>
      <c r="K87" s="130" t="s">
        <v>113</v>
      </c>
      <c r="L87" s="130" t="s">
        <v>114</v>
      </c>
      <c r="M87" s="130" t="s">
        <v>139</v>
      </c>
      <c r="N87" s="132">
        <v>1441</v>
      </c>
      <c r="O87" s="130" t="s">
        <v>117</v>
      </c>
      <c r="P87" s="130" t="s">
        <v>527</v>
      </c>
      <c r="Q87" s="130" t="s">
        <v>64</v>
      </c>
      <c r="R87" s="130" t="s">
        <v>108</v>
      </c>
      <c r="S87" s="130" t="s">
        <v>119</v>
      </c>
      <c r="T87" s="83" t="s">
        <v>120</v>
      </c>
      <c r="U87" s="138" t="s">
        <v>537</v>
      </c>
      <c r="V87" s="156"/>
      <c r="W87" s="156">
        <v>14347.829999999998</v>
      </c>
      <c r="X87" s="86"/>
      <c r="Y87" s="86"/>
      <c r="Z87" s="88">
        <f t="shared" si="1"/>
        <v>14347.829999999998</v>
      </c>
      <c r="AA87" s="89"/>
    </row>
    <row r="88" spans="1:27" ht="24.75" customHeight="1">
      <c r="A88" s="71"/>
      <c r="B88" s="130">
        <v>21121</v>
      </c>
      <c r="C88" s="130">
        <v>33</v>
      </c>
      <c r="D88" s="130" t="s">
        <v>525</v>
      </c>
      <c r="E88" s="130" t="s">
        <v>526</v>
      </c>
      <c r="F88" s="130">
        <v>1</v>
      </c>
      <c r="G88" s="130">
        <v>3</v>
      </c>
      <c r="H88" s="130">
        <v>4</v>
      </c>
      <c r="I88" s="130">
        <v>6</v>
      </c>
      <c r="J88" s="130" t="s">
        <v>112</v>
      </c>
      <c r="K88" s="130" t="s">
        <v>113</v>
      </c>
      <c r="L88" s="130" t="s">
        <v>114</v>
      </c>
      <c r="M88" s="130" t="s">
        <v>148</v>
      </c>
      <c r="N88" s="132">
        <v>1611</v>
      </c>
      <c r="O88" s="130" t="s">
        <v>117</v>
      </c>
      <c r="P88" s="130" t="s">
        <v>527</v>
      </c>
      <c r="Q88" s="130" t="s">
        <v>64</v>
      </c>
      <c r="R88" s="130" t="s">
        <v>108</v>
      </c>
      <c r="S88" s="130" t="s">
        <v>119</v>
      </c>
      <c r="T88" s="83" t="s">
        <v>120</v>
      </c>
      <c r="U88" s="138" t="s">
        <v>538</v>
      </c>
      <c r="V88" s="156"/>
      <c r="W88" s="156">
        <v>45652.179999999993</v>
      </c>
      <c r="X88" s="86"/>
      <c r="Y88" s="86"/>
      <c r="Z88" s="88">
        <f t="shared" si="1"/>
        <v>45652.179999999993</v>
      </c>
      <c r="AA88" s="89"/>
    </row>
    <row r="89" spans="1:27" ht="24.75" customHeight="1">
      <c r="A89" s="71"/>
      <c r="B89" s="130">
        <v>21121</v>
      </c>
      <c r="C89" s="130">
        <v>33</v>
      </c>
      <c r="D89" s="130" t="s">
        <v>525</v>
      </c>
      <c r="E89" s="130" t="s">
        <v>526</v>
      </c>
      <c r="F89" s="130">
        <v>1</v>
      </c>
      <c r="G89" s="130">
        <v>3</v>
      </c>
      <c r="H89" s="130">
        <v>4</v>
      </c>
      <c r="I89" s="130">
        <v>6</v>
      </c>
      <c r="J89" s="130" t="s">
        <v>112</v>
      </c>
      <c r="K89" s="130" t="s">
        <v>113</v>
      </c>
      <c r="L89" s="130" t="s">
        <v>114</v>
      </c>
      <c r="M89" s="130" t="s">
        <v>152</v>
      </c>
      <c r="N89" s="132">
        <v>1611</v>
      </c>
      <c r="O89" s="130" t="s">
        <v>117</v>
      </c>
      <c r="P89" s="130" t="s">
        <v>527</v>
      </c>
      <c r="Q89" s="130" t="s">
        <v>64</v>
      </c>
      <c r="R89" s="130" t="s">
        <v>108</v>
      </c>
      <c r="S89" s="130" t="s">
        <v>119</v>
      </c>
      <c r="T89" s="83" t="s">
        <v>120</v>
      </c>
      <c r="U89" s="138" t="s">
        <v>538</v>
      </c>
      <c r="V89" s="156"/>
      <c r="W89" s="156">
        <v>39130.439999999995</v>
      </c>
      <c r="X89" s="86"/>
      <c r="Y89" s="86"/>
      <c r="Z89" s="88">
        <f t="shared" si="1"/>
        <v>39130.439999999995</v>
      </c>
      <c r="AA89" s="89"/>
    </row>
    <row r="90" spans="1:27" ht="24.75" customHeight="1">
      <c r="A90" s="71"/>
      <c r="B90" s="130">
        <v>21121</v>
      </c>
      <c r="C90" s="130">
        <v>33</v>
      </c>
      <c r="D90" s="130" t="s">
        <v>525</v>
      </c>
      <c r="E90" s="130" t="s">
        <v>526</v>
      </c>
      <c r="F90" s="130">
        <v>1</v>
      </c>
      <c r="G90" s="130">
        <v>3</v>
      </c>
      <c r="H90" s="130">
        <v>4</v>
      </c>
      <c r="I90" s="130">
        <v>6</v>
      </c>
      <c r="J90" s="130" t="s">
        <v>112</v>
      </c>
      <c r="K90" s="130" t="s">
        <v>113</v>
      </c>
      <c r="L90" s="130" t="s">
        <v>114</v>
      </c>
      <c r="M90" s="130" t="s">
        <v>143</v>
      </c>
      <c r="N90" s="132">
        <v>1611</v>
      </c>
      <c r="O90" s="130" t="s">
        <v>117</v>
      </c>
      <c r="P90" s="130" t="s">
        <v>527</v>
      </c>
      <c r="Q90" s="130" t="s">
        <v>64</v>
      </c>
      <c r="R90" s="130" t="s">
        <v>108</v>
      </c>
      <c r="S90" s="130" t="s">
        <v>119</v>
      </c>
      <c r="T90" s="83" t="s">
        <v>120</v>
      </c>
      <c r="U90" s="138" t="s">
        <v>538</v>
      </c>
      <c r="V90" s="156"/>
      <c r="W90" s="156">
        <v>32608.699999999997</v>
      </c>
      <c r="X90" s="86"/>
      <c r="Y90" s="86"/>
      <c r="Z90" s="88">
        <f t="shared" si="1"/>
        <v>32608.699999999997</v>
      </c>
      <c r="AA90" s="89"/>
    </row>
    <row r="91" spans="1:27" ht="24.75" customHeight="1">
      <c r="A91" s="71"/>
      <c r="B91" s="130">
        <v>21121</v>
      </c>
      <c r="C91" s="130">
        <v>33</v>
      </c>
      <c r="D91" s="130" t="s">
        <v>525</v>
      </c>
      <c r="E91" s="130" t="s">
        <v>526</v>
      </c>
      <c r="F91" s="130">
        <v>1</v>
      </c>
      <c r="G91" s="130">
        <v>3</v>
      </c>
      <c r="H91" s="130">
        <v>4</v>
      </c>
      <c r="I91" s="130">
        <v>6</v>
      </c>
      <c r="J91" s="130" t="s">
        <v>112</v>
      </c>
      <c r="K91" s="130" t="s">
        <v>113</v>
      </c>
      <c r="L91" s="130" t="s">
        <v>114</v>
      </c>
      <c r="M91" s="130" t="s">
        <v>156</v>
      </c>
      <c r="N91" s="132">
        <v>1611</v>
      </c>
      <c r="O91" s="130" t="s">
        <v>117</v>
      </c>
      <c r="P91" s="130" t="s">
        <v>527</v>
      </c>
      <c r="Q91" s="130" t="s">
        <v>64</v>
      </c>
      <c r="R91" s="130" t="s">
        <v>108</v>
      </c>
      <c r="S91" s="130" t="s">
        <v>119</v>
      </c>
      <c r="T91" s="83" t="s">
        <v>120</v>
      </c>
      <c r="U91" s="138" t="s">
        <v>538</v>
      </c>
      <c r="V91" s="156"/>
      <c r="W91" s="156">
        <v>13043.48</v>
      </c>
      <c r="X91" s="86"/>
      <c r="Y91" s="86"/>
      <c r="Z91" s="88">
        <f t="shared" si="1"/>
        <v>13043.48</v>
      </c>
      <c r="AA91" s="89"/>
    </row>
    <row r="92" spans="1:27" ht="24.75" customHeight="1">
      <c r="A92" s="71"/>
      <c r="B92" s="130">
        <v>21121</v>
      </c>
      <c r="C92" s="130">
        <v>33</v>
      </c>
      <c r="D92" s="130" t="s">
        <v>525</v>
      </c>
      <c r="E92" s="130" t="s">
        <v>526</v>
      </c>
      <c r="F92" s="130">
        <v>1</v>
      </c>
      <c r="G92" s="130">
        <v>3</v>
      </c>
      <c r="H92" s="130">
        <v>4</v>
      </c>
      <c r="I92" s="130">
        <v>6</v>
      </c>
      <c r="J92" s="130" t="s">
        <v>112</v>
      </c>
      <c r="K92" s="130" t="s">
        <v>113</v>
      </c>
      <c r="L92" s="130" t="s">
        <v>114</v>
      </c>
      <c r="M92" s="130" t="s">
        <v>115</v>
      </c>
      <c r="N92" s="132">
        <v>1611</v>
      </c>
      <c r="O92" s="130" t="s">
        <v>117</v>
      </c>
      <c r="P92" s="130" t="s">
        <v>527</v>
      </c>
      <c r="Q92" s="130" t="s">
        <v>64</v>
      </c>
      <c r="R92" s="130" t="s">
        <v>108</v>
      </c>
      <c r="S92" s="130" t="s">
        <v>119</v>
      </c>
      <c r="T92" s="83" t="s">
        <v>120</v>
      </c>
      <c r="U92" s="138" t="s">
        <v>538</v>
      </c>
      <c r="V92" s="156"/>
      <c r="W92" s="156">
        <v>45652.179999999993</v>
      </c>
      <c r="X92" s="86"/>
      <c r="Y92" s="86"/>
      <c r="Z92" s="88">
        <f t="shared" si="1"/>
        <v>45652.179999999993</v>
      </c>
      <c r="AA92" s="89"/>
    </row>
    <row r="93" spans="1:27" ht="24.75" customHeight="1">
      <c r="A93" s="71"/>
      <c r="B93" s="130">
        <v>21121</v>
      </c>
      <c r="C93" s="130">
        <v>33</v>
      </c>
      <c r="D93" s="130" t="s">
        <v>525</v>
      </c>
      <c r="E93" s="130" t="s">
        <v>526</v>
      </c>
      <c r="F93" s="130">
        <v>1</v>
      </c>
      <c r="G93" s="130">
        <v>3</v>
      </c>
      <c r="H93" s="130">
        <v>4</v>
      </c>
      <c r="I93" s="130">
        <v>6</v>
      </c>
      <c r="J93" s="130" t="s">
        <v>112</v>
      </c>
      <c r="K93" s="130" t="s">
        <v>113</v>
      </c>
      <c r="L93" s="130" t="s">
        <v>114</v>
      </c>
      <c r="M93" s="130" t="s">
        <v>443</v>
      </c>
      <c r="N93" s="132">
        <v>1611</v>
      </c>
      <c r="O93" s="130" t="s">
        <v>117</v>
      </c>
      <c r="P93" s="130" t="s">
        <v>527</v>
      </c>
      <c r="Q93" s="130" t="s">
        <v>64</v>
      </c>
      <c r="R93" s="130" t="s">
        <v>108</v>
      </c>
      <c r="S93" s="130" t="s">
        <v>119</v>
      </c>
      <c r="T93" s="83" t="s">
        <v>120</v>
      </c>
      <c r="U93" s="138" t="s">
        <v>538</v>
      </c>
      <c r="V93" s="156"/>
      <c r="W93" s="156">
        <v>26086.959999999999</v>
      </c>
      <c r="X93" s="86"/>
      <c r="Y93" s="86"/>
      <c r="Z93" s="88">
        <f t="shared" si="1"/>
        <v>26086.959999999999</v>
      </c>
      <c r="AA93" s="89"/>
    </row>
    <row r="94" spans="1:27" ht="24.75" customHeight="1">
      <c r="A94" s="71"/>
      <c r="B94" s="130">
        <v>21121</v>
      </c>
      <c r="C94" s="130">
        <v>33</v>
      </c>
      <c r="D94" s="130" t="s">
        <v>525</v>
      </c>
      <c r="E94" s="130" t="s">
        <v>526</v>
      </c>
      <c r="F94" s="130">
        <v>1</v>
      </c>
      <c r="G94" s="130">
        <v>3</v>
      </c>
      <c r="H94" s="130">
        <v>4</v>
      </c>
      <c r="I94" s="130">
        <v>6</v>
      </c>
      <c r="J94" s="130" t="s">
        <v>112</v>
      </c>
      <c r="K94" s="130" t="s">
        <v>113</v>
      </c>
      <c r="L94" s="130" t="s">
        <v>114</v>
      </c>
      <c r="M94" s="130" t="s">
        <v>134</v>
      </c>
      <c r="N94" s="132">
        <v>1611</v>
      </c>
      <c r="O94" s="130" t="s">
        <v>117</v>
      </c>
      <c r="P94" s="130" t="s">
        <v>527</v>
      </c>
      <c r="Q94" s="130" t="s">
        <v>64</v>
      </c>
      <c r="R94" s="130" t="s">
        <v>108</v>
      </c>
      <c r="S94" s="130" t="s">
        <v>119</v>
      </c>
      <c r="T94" s="83" t="s">
        <v>120</v>
      </c>
      <c r="U94" s="138" t="s">
        <v>538</v>
      </c>
      <c r="V94" s="156"/>
      <c r="W94" s="156">
        <v>71739.099999999977</v>
      </c>
      <c r="X94" s="86"/>
      <c r="Y94" s="86"/>
      <c r="Z94" s="88">
        <f t="shared" si="1"/>
        <v>71739.099999999977</v>
      </c>
      <c r="AA94" s="89"/>
    </row>
    <row r="95" spans="1:27" ht="24.75" customHeight="1">
      <c r="A95" s="71"/>
      <c r="B95" s="130">
        <v>21121</v>
      </c>
      <c r="C95" s="130">
        <v>33</v>
      </c>
      <c r="D95" s="130" t="s">
        <v>525</v>
      </c>
      <c r="E95" s="130" t="s">
        <v>526</v>
      </c>
      <c r="F95" s="130">
        <v>1</v>
      </c>
      <c r="G95" s="130">
        <v>3</v>
      </c>
      <c r="H95" s="130">
        <v>4</v>
      </c>
      <c r="I95" s="130">
        <v>6</v>
      </c>
      <c r="J95" s="130" t="s">
        <v>112</v>
      </c>
      <c r="K95" s="130" t="s">
        <v>113</v>
      </c>
      <c r="L95" s="130" t="s">
        <v>114</v>
      </c>
      <c r="M95" s="130" t="s">
        <v>139</v>
      </c>
      <c r="N95" s="132">
        <v>1611</v>
      </c>
      <c r="O95" s="130" t="s">
        <v>117</v>
      </c>
      <c r="P95" s="130" t="s">
        <v>527</v>
      </c>
      <c r="Q95" s="130" t="s">
        <v>64</v>
      </c>
      <c r="R95" s="130" t="s">
        <v>108</v>
      </c>
      <c r="S95" s="130" t="s">
        <v>119</v>
      </c>
      <c r="T95" s="83" t="s">
        <v>120</v>
      </c>
      <c r="U95" s="138" t="s">
        <v>538</v>
      </c>
      <c r="V95" s="156"/>
      <c r="W95" s="156">
        <v>26086.959999999999</v>
      </c>
      <c r="X95" s="86"/>
      <c r="Y95" s="86"/>
      <c r="Z95" s="88">
        <f t="shared" si="1"/>
        <v>26086.959999999999</v>
      </c>
      <c r="AA95" s="89"/>
    </row>
    <row r="96" spans="1:27" ht="24.75" customHeight="1">
      <c r="A96" s="71"/>
      <c r="B96" s="130">
        <v>21121</v>
      </c>
      <c r="C96" s="130">
        <v>33</v>
      </c>
      <c r="D96" s="130" t="s">
        <v>525</v>
      </c>
      <c r="E96" s="130" t="s">
        <v>526</v>
      </c>
      <c r="F96" s="130">
        <v>1</v>
      </c>
      <c r="G96" s="130">
        <v>3</v>
      </c>
      <c r="H96" s="130">
        <v>4</v>
      </c>
      <c r="I96" s="130">
        <v>6</v>
      </c>
      <c r="J96" s="130" t="s">
        <v>112</v>
      </c>
      <c r="K96" s="130" t="s">
        <v>113</v>
      </c>
      <c r="L96" s="130" t="s">
        <v>114</v>
      </c>
      <c r="M96" s="130" t="s">
        <v>148</v>
      </c>
      <c r="N96" s="132">
        <v>1612</v>
      </c>
      <c r="O96" s="130" t="s">
        <v>117</v>
      </c>
      <c r="P96" s="130" t="s">
        <v>527</v>
      </c>
      <c r="Q96" s="130" t="s">
        <v>64</v>
      </c>
      <c r="R96" s="130" t="s">
        <v>108</v>
      </c>
      <c r="S96" s="130" t="s">
        <v>119</v>
      </c>
      <c r="T96" s="83" t="s">
        <v>120</v>
      </c>
      <c r="U96" s="138" t="s">
        <v>539</v>
      </c>
      <c r="V96" s="156"/>
      <c r="W96" s="156">
        <v>170607</v>
      </c>
      <c r="X96" s="86"/>
      <c r="Y96" s="86"/>
      <c r="Z96" s="88">
        <f t="shared" si="1"/>
        <v>170607</v>
      </c>
      <c r="AA96" s="89"/>
    </row>
    <row r="97" spans="1:27" ht="24.75" customHeight="1">
      <c r="A97" s="71"/>
      <c r="B97" s="130">
        <v>21121</v>
      </c>
      <c r="C97" s="130">
        <v>33</v>
      </c>
      <c r="D97" s="130" t="s">
        <v>525</v>
      </c>
      <c r="E97" s="130" t="s">
        <v>526</v>
      </c>
      <c r="F97" s="130">
        <v>1</v>
      </c>
      <c r="G97" s="130">
        <v>3</v>
      </c>
      <c r="H97" s="130">
        <v>4</v>
      </c>
      <c r="I97" s="130">
        <v>6</v>
      </c>
      <c r="J97" s="130" t="s">
        <v>112</v>
      </c>
      <c r="K97" s="130" t="s">
        <v>113</v>
      </c>
      <c r="L97" s="130" t="s">
        <v>114</v>
      </c>
      <c r="M97" s="130" t="s">
        <v>152</v>
      </c>
      <c r="N97" s="132">
        <v>1612</v>
      </c>
      <c r="O97" s="130" t="s">
        <v>117</v>
      </c>
      <c r="P97" s="130" t="s">
        <v>527</v>
      </c>
      <c r="Q97" s="130" t="s">
        <v>64</v>
      </c>
      <c r="R97" s="130" t="s">
        <v>108</v>
      </c>
      <c r="S97" s="130" t="s">
        <v>119</v>
      </c>
      <c r="T97" s="83" t="s">
        <v>120</v>
      </c>
      <c r="U97" s="138" t="s">
        <v>539</v>
      </c>
      <c r="V97" s="156"/>
      <c r="W97" s="156">
        <v>146234</v>
      </c>
      <c r="X97" s="86"/>
      <c r="Y97" s="86"/>
      <c r="Z97" s="88">
        <f t="shared" si="1"/>
        <v>146234</v>
      </c>
      <c r="AA97" s="89"/>
    </row>
    <row r="98" spans="1:27" ht="24.75" customHeight="1">
      <c r="A98" s="71"/>
      <c r="B98" s="130">
        <v>21121</v>
      </c>
      <c r="C98" s="130">
        <v>33</v>
      </c>
      <c r="D98" s="130" t="s">
        <v>525</v>
      </c>
      <c r="E98" s="130" t="s">
        <v>526</v>
      </c>
      <c r="F98" s="130">
        <v>1</v>
      </c>
      <c r="G98" s="130">
        <v>3</v>
      </c>
      <c r="H98" s="130">
        <v>4</v>
      </c>
      <c r="I98" s="130">
        <v>6</v>
      </c>
      <c r="J98" s="130" t="s">
        <v>112</v>
      </c>
      <c r="K98" s="130" t="s">
        <v>113</v>
      </c>
      <c r="L98" s="130" t="s">
        <v>114</v>
      </c>
      <c r="M98" s="130" t="s">
        <v>143</v>
      </c>
      <c r="N98" s="132">
        <v>1612</v>
      </c>
      <c r="O98" s="130" t="s">
        <v>117</v>
      </c>
      <c r="P98" s="130" t="s">
        <v>527</v>
      </c>
      <c r="Q98" s="130" t="s">
        <v>64</v>
      </c>
      <c r="R98" s="130" t="s">
        <v>108</v>
      </c>
      <c r="S98" s="130" t="s">
        <v>119</v>
      </c>
      <c r="T98" s="83" t="s">
        <v>120</v>
      </c>
      <c r="U98" s="138" t="s">
        <v>539</v>
      </c>
      <c r="V98" s="156"/>
      <c r="W98" s="156">
        <v>121864</v>
      </c>
      <c r="X98" s="86"/>
      <c r="Y98" s="86"/>
      <c r="Z98" s="88">
        <f t="shared" si="1"/>
        <v>121864</v>
      </c>
      <c r="AA98" s="89"/>
    </row>
    <row r="99" spans="1:27" ht="24.75" customHeight="1">
      <c r="A99" s="71"/>
      <c r="B99" s="130">
        <v>21121</v>
      </c>
      <c r="C99" s="130">
        <v>33</v>
      </c>
      <c r="D99" s="130" t="s">
        <v>525</v>
      </c>
      <c r="E99" s="130" t="s">
        <v>526</v>
      </c>
      <c r="F99" s="130">
        <v>1</v>
      </c>
      <c r="G99" s="130">
        <v>3</v>
      </c>
      <c r="H99" s="130">
        <v>4</v>
      </c>
      <c r="I99" s="130">
        <v>6</v>
      </c>
      <c r="J99" s="130" t="s">
        <v>112</v>
      </c>
      <c r="K99" s="130" t="s">
        <v>113</v>
      </c>
      <c r="L99" s="130" t="s">
        <v>114</v>
      </c>
      <c r="M99" s="130" t="s">
        <v>156</v>
      </c>
      <c r="N99" s="132">
        <v>1612</v>
      </c>
      <c r="O99" s="130" t="s">
        <v>117</v>
      </c>
      <c r="P99" s="130" t="s">
        <v>527</v>
      </c>
      <c r="Q99" s="130" t="s">
        <v>64</v>
      </c>
      <c r="R99" s="130" t="s">
        <v>108</v>
      </c>
      <c r="S99" s="130" t="s">
        <v>119</v>
      </c>
      <c r="T99" s="83" t="s">
        <v>120</v>
      </c>
      <c r="U99" s="138" t="s">
        <v>539</v>
      </c>
      <c r="V99" s="156"/>
      <c r="W99" s="156">
        <v>48745</v>
      </c>
      <c r="X99" s="86"/>
      <c r="Y99" s="86"/>
      <c r="Z99" s="88">
        <f t="shared" si="1"/>
        <v>48745</v>
      </c>
      <c r="AA99" s="89"/>
    </row>
    <row r="100" spans="1:27" ht="24.75" customHeight="1">
      <c r="A100" s="71"/>
      <c r="B100" s="130">
        <v>21121</v>
      </c>
      <c r="C100" s="130">
        <v>33</v>
      </c>
      <c r="D100" s="130" t="s">
        <v>525</v>
      </c>
      <c r="E100" s="130" t="s">
        <v>526</v>
      </c>
      <c r="F100" s="130">
        <v>1</v>
      </c>
      <c r="G100" s="130">
        <v>3</v>
      </c>
      <c r="H100" s="130">
        <v>4</v>
      </c>
      <c r="I100" s="130">
        <v>6</v>
      </c>
      <c r="J100" s="130" t="s">
        <v>112</v>
      </c>
      <c r="K100" s="130" t="s">
        <v>113</v>
      </c>
      <c r="L100" s="130" t="s">
        <v>114</v>
      </c>
      <c r="M100" s="130" t="s">
        <v>115</v>
      </c>
      <c r="N100" s="132">
        <v>1612</v>
      </c>
      <c r="O100" s="130" t="s">
        <v>117</v>
      </c>
      <c r="P100" s="130" t="s">
        <v>527</v>
      </c>
      <c r="Q100" s="130" t="s">
        <v>64</v>
      </c>
      <c r="R100" s="130" t="s">
        <v>108</v>
      </c>
      <c r="S100" s="130" t="s">
        <v>119</v>
      </c>
      <c r="T100" s="83" t="s">
        <v>120</v>
      </c>
      <c r="U100" s="138" t="s">
        <v>539</v>
      </c>
      <c r="V100" s="156"/>
      <c r="W100" s="156">
        <v>170607</v>
      </c>
      <c r="X100" s="86"/>
      <c r="Y100" s="86"/>
      <c r="Z100" s="88">
        <f t="shared" si="1"/>
        <v>170607</v>
      </c>
      <c r="AA100" s="89"/>
    </row>
    <row r="101" spans="1:27" ht="24.75" customHeight="1">
      <c r="A101" s="71"/>
      <c r="B101" s="130">
        <v>21121</v>
      </c>
      <c r="C101" s="130">
        <v>33</v>
      </c>
      <c r="D101" s="130" t="s">
        <v>525</v>
      </c>
      <c r="E101" s="130" t="s">
        <v>526</v>
      </c>
      <c r="F101" s="130">
        <v>1</v>
      </c>
      <c r="G101" s="130">
        <v>3</v>
      </c>
      <c r="H101" s="130">
        <v>4</v>
      </c>
      <c r="I101" s="130">
        <v>6</v>
      </c>
      <c r="J101" s="130" t="s">
        <v>112</v>
      </c>
      <c r="K101" s="130" t="s">
        <v>113</v>
      </c>
      <c r="L101" s="130" t="s">
        <v>114</v>
      </c>
      <c r="M101" s="130" t="s">
        <v>443</v>
      </c>
      <c r="N101" s="132">
        <v>1612</v>
      </c>
      <c r="O101" s="130" t="s">
        <v>117</v>
      </c>
      <c r="P101" s="130" t="s">
        <v>527</v>
      </c>
      <c r="Q101" s="130" t="s">
        <v>64</v>
      </c>
      <c r="R101" s="130" t="s">
        <v>108</v>
      </c>
      <c r="S101" s="130" t="s">
        <v>119</v>
      </c>
      <c r="T101" s="83" t="s">
        <v>120</v>
      </c>
      <c r="U101" s="138" t="s">
        <v>539</v>
      </c>
      <c r="V101" s="156"/>
      <c r="W101" s="156">
        <v>97488</v>
      </c>
      <c r="X101" s="86"/>
      <c r="Y101" s="86"/>
      <c r="Z101" s="88">
        <f t="shared" si="1"/>
        <v>97488</v>
      </c>
      <c r="AA101" s="89"/>
    </row>
    <row r="102" spans="1:27" ht="24.75" customHeight="1">
      <c r="A102" s="71"/>
      <c r="B102" s="130">
        <v>21121</v>
      </c>
      <c r="C102" s="130">
        <v>33</v>
      </c>
      <c r="D102" s="130" t="s">
        <v>525</v>
      </c>
      <c r="E102" s="130" t="s">
        <v>526</v>
      </c>
      <c r="F102" s="130">
        <v>1</v>
      </c>
      <c r="G102" s="130">
        <v>3</v>
      </c>
      <c r="H102" s="130">
        <v>4</v>
      </c>
      <c r="I102" s="130">
        <v>6</v>
      </c>
      <c r="J102" s="130" t="s">
        <v>112</v>
      </c>
      <c r="K102" s="130" t="s">
        <v>113</v>
      </c>
      <c r="L102" s="130" t="s">
        <v>114</v>
      </c>
      <c r="M102" s="130" t="s">
        <v>134</v>
      </c>
      <c r="N102" s="132">
        <v>1612</v>
      </c>
      <c r="O102" s="130" t="s">
        <v>117</v>
      </c>
      <c r="P102" s="130" t="s">
        <v>527</v>
      </c>
      <c r="Q102" s="130" t="s">
        <v>64</v>
      </c>
      <c r="R102" s="130" t="s">
        <v>108</v>
      </c>
      <c r="S102" s="130" t="s">
        <v>119</v>
      </c>
      <c r="T102" s="83" t="s">
        <v>120</v>
      </c>
      <c r="U102" s="138" t="s">
        <v>539</v>
      </c>
      <c r="V102" s="156"/>
      <c r="W102" s="156">
        <v>268092.40000000002</v>
      </c>
      <c r="X102" s="86"/>
      <c r="Y102" s="86"/>
      <c r="Z102" s="88">
        <f t="shared" si="1"/>
        <v>268092.40000000002</v>
      </c>
      <c r="AA102" s="89"/>
    </row>
    <row r="103" spans="1:27" ht="24.75" customHeight="1">
      <c r="A103" s="71"/>
      <c r="B103" s="130">
        <v>21121</v>
      </c>
      <c r="C103" s="130">
        <v>33</v>
      </c>
      <c r="D103" s="130" t="s">
        <v>525</v>
      </c>
      <c r="E103" s="130" t="s">
        <v>526</v>
      </c>
      <c r="F103" s="130">
        <v>1</v>
      </c>
      <c r="G103" s="130">
        <v>3</v>
      </c>
      <c r="H103" s="130">
        <v>4</v>
      </c>
      <c r="I103" s="130">
        <v>6</v>
      </c>
      <c r="J103" s="130" t="s">
        <v>112</v>
      </c>
      <c r="K103" s="130" t="s">
        <v>113</v>
      </c>
      <c r="L103" s="130" t="s">
        <v>114</v>
      </c>
      <c r="M103" s="130" t="s">
        <v>139</v>
      </c>
      <c r="N103" s="132">
        <v>1612</v>
      </c>
      <c r="O103" s="130" t="s">
        <v>117</v>
      </c>
      <c r="P103" s="130" t="s">
        <v>527</v>
      </c>
      <c r="Q103" s="130" t="s">
        <v>64</v>
      </c>
      <c r="R103" s="130" t="s">
        <v>108</v>
      </c>
      <c r="S103" s="130" t="s">
        <v>119</v>
      </c>
      <c r="T103" s="83" t="s">
        <v>120</v>
      </c>
      <c r="U103" s="138" t="s">
        <v>539</v>
      </c>
      <c r="V103" s="156"/>
      <c r="W103" s="156">
        <v>97489</v>
      </c>
      <c r="X103" s="86"/>
      <c r="Y103" s="86"/>
      <c r="Z103" s="88">
        <f t="shared" si="1"/>
        <v>97489</v>
      </c>
      <c r="AA103" s="89"/>
    </row>
    <row r="104" spans="1:27" ht="24.75" customHeight="1">
      <c r="A104" s="71"/>
      <c r="B104" s="130">
        <v>21121</v>
      </c>
      <c r="C104" s="130">
        <v>33</v>
      </c>
      <c r="D104" s="130" t="s">
        <v>525</v>
      </c>
      <c r="E104" s="130" t="s">
        <v>526</v>
      </c>
      <c r="F104" s="130">
        <v>1</v>
      </c>
      <c r="G104" s="130">
        <v>3</v>
      </c>
      <c r="H104" s="130">
        <v>4</v>
      </c>
      <c r="I104" s="130">
        <v>6</v>
      </c>
      <c r="J104" s="130" t="s">
        <v>112</v>
      </c>
      <c r="K104" s="130" t="s">
        <v>113</v>
      </c>
      <c r="L104" s="130" t="s">
        <v>114</v>
      </c>
      <c r="M104" s="130" t="s">
        <v>148</v>
      </c>
      <c r="N104" s="132">
        <v>1712</v>
      </c>
      <c r="O104" s="130" t="s">
        <v>117</v>
      </c>
      <c r="P104" s="130" t="s">
        <v>527</v>
      </c>
      <c r="Q104" s="130" t="s">
        <v>64</v>
      </c>
      <c r="R104" s="130" t="s">
        <v>108</v>
      </c>
      <c r="S104" s="130" t="s">
        <v>119</v>
      </c>
      <c r="T104" s="83" t="s">
        <v>120</v>
      </c>
      <c r="U104" s="131" t="s">
        <v>540</v>
      </c>
      <c r="V104" s="156"/>
      <c r="W104" s="156">
        <v>142116</v>
      </c>
      <c r="X104" s="86"/>
      <c r="Y104" s="86"/>
      <c r="Z104" s="88">
        <f t="shared" si="1"/>
        <v>142116</v>
      </c>
      <c r="AA104" s="89"/>
    </row>
    <row r="105" spans="1:27" ht="24.75" customHeight="1">
      <c r="A105" s="71"/>
      <c r="B105" s="130">
        <v>21121</v>
      </c>
      <c r="C105" s="130">
        <v>33</v>
      </c>
      <c r="D105" s="130" t="s">
        <v>525</v>
      </c>
      <c r="E105" s="130" t="s">
        <v>526</v>
      </c>
      <c r="F105" s="130">
        <v>1</v>
      </c>
      <c r="G105" s="130">
        <v>3</v>
      </c>
      <c r="H105" s="130">
        <v>4</v>
      </c>
      <c r="I105" s="130">
        <v>6</v>
      </c>
      <c r="J105" s="130" t="s">
        <v>112</v>
      </c>
      <c r="K105" s="130" t="s">
        <v>113</v>
      </c>
      <c r="L105" s="130" t="s">
        <v>114</v>
      </c>
      <c r="M105" s="130" t="s">
        <v>152</v>
      </c>
      <c r="N105" s="132">
        <v>1712</v>
      </c>
      <c r="O105" s="130" t="s">
        <v>117</v>
      </c>
      <c r="P105" s="130" t="s">
        <v>527</v>
      </c>
      <c r="Q105" s="130" t="s">
        <v>64</v>
      </c>
      <c r="R105" s="130" t="s">
        <v>108</v>
      </c>
      <c r="S105" s="130" t="s">
        <v>119</v>
      </c>
      <c r="T105" s="83" t="s">
        <v>120</v>
      </c>
      <c r="U105" s="131" t="s">
        <v>540</v>
      </c>
      <c r="V105" s="156"/>
      <c r="W105" s="156">
        <v>129240</v>
      </c>
      <c r="X105" s="86"/>
      <c r="Y105" s="86"/>
      <c r="Z105" s="88">
        <f t="shared" si="1"/>
        <v>129240</v>
      </c>
      <c r="AA105" s="89"/>
    </row>
    <row r="106" spans="1:27" ht="24.75" customHeight="1">
      <c r="A106" s="71"/>
      <c r="B106" s="130">
        <v>21121</v>
      </c>
      <c r="C106" s="130">
        <v>33</v>
      </c>
      <c r="D106" s="130" t="s">
        <v>525</v>
      </c>
      <c r="E106" s="130" t="s">
        <v>526</v>
      </c>
      <c r="F106" s="130">
        <v>1</v>
      </c>
      <c r="G106" s="130">
        <v>3</v>
      </c>
      <c r="H106" s="130">
        <v>4</v>
      </c>
      <c r="I106" s="130">
        <v>6</v>
      </c>
      <c r="J106" s="130" t="s">
        <v>112</v>
      </c>
      <c r="K106" s="130" t="s">
        <v>113</v>
      </c>
      <c r="L106" s="130" t="s">
        <v>114</v>
      </c>
      <c r="M106" s="130" t="s">
        <v>143</v>
      </c>
      <c r="N106" s="132">
        <v>1712</v>
      </c>
      <c r="O106" s="130" t="s">
        <v>117</v>
      </c>
      <c r="P106" s="130" t="s">
        <v>527</v>
      </c>
      <c r="Q106" s="130" t="s">
        <v>64</v>
      </c>
      <c r="R106" s="130" t="s">
        <v>108</v>
      </c>
      <c r="S106" s="130" t="s">
        <v>119</v>
      </c>
      <c r="T106" s="83" t="s">
        <v>120</v>
      </c>
      <c r="U106" s="131" t="s">
        <v>540</v>
      </c>
      <c r="V106" s="156"/>
      <c r="W106" s="156">
        <v>126792</v>
      </c>
      <c r="X106" s="86"/>
      <c r="Y106" s="86"/>
      <c r="Z106" s="88">
        <f t="shared" si="1"/>
        <v>126792</v>
      </c>
      <c r="AA106" s="89"/>
    </row>
    <row r="107" spans="1:27" ht="24.75" customHeight="1">
      <c r="A107" s="71"/>
      <c r="B107" s="130">
        <v>21121</v>
      </c>
      <c r="C107" s="130">
        <v>33</v>
      </c>
      <c r="D107" s="130" t="s">
        <v>525</v>
      </c>
      <c r="E107" s="130" t="s">
        <v>526</v>
      </c>
      <c r="F107" s="130">
        <v>1</v>
      </c>
      <c r="G107" s="130">
        <v>3</v>
      </c>
      <c r="H107" s="130">
        <v>4</v>
      </c>
      <c r="I107" s="130">
        <v>6</v>
      </c>
      <c r="J107" s="130" t="s">
        <v>112</v>
      </c>
      <c r="K107" s="130" t="s">
        <v>113</v>
      </c>
      <c r="L107" s="130" t="s">
        <v>114</v>
      </c>
      <c r="M107" s="130" t="s">
        <v>156</v>
      </c>
      <c r="N107" s="132">
        <v>1712</v>
      </c>
      <c r="O107" s="130" t="s">
        <v>117</v>
      </c>
      <c r="P107" s="130" t="s">
        <v>527</v>
      </c>
      <c r="Q107" s="130" t="s">
        <v>64</v>
      </c>
      <c r="R107" s="130" t="s">
        <v>108</v>
      </c>
      <c r="S107" s="130" t="s">
        <v>119</v>
      </c>
      <c r="T107" s="83" t="s">
        <v>120</v>
      </c>
      <c r="U107" s="131" t="s">
        <v>540</v>
      </c>
      <c r="V107" s="156"/>
      <c r="W107" s="156">
        <v>41352</v>
      </c>
      <c r="X107" s="86"/>
      <c r="Y107" s="86"/>
      <c r="Z107" s="88">
        <f t="shared" si="1"/>
        <v>41352</v>
      </c>
      <c r="AA107" s="89"/>
    </row>
    <row r="108" spans="1:27" ht="24.75" customHeight="1">
      <c r="A108" s="71"/>
      <c r="B108" s="130">
        <v>21121</v>
      </c>
      <c r="C108" s="130">
        <v>33</v>
      </c>
      <c r="D108" s="130" t="s">
        <v>525</v>
      </c>
      <c r="E108" s="130" t="s">
        <v>526</v>
      </c>
      <c r="F108" s="130">
        <v>1</v>
      </c>
      <c r="G108" s="130">
        <v>3</v>
      </c>
      <c r="H108" s="130">
        <v>4</v>
      </c>
      <c r="I108" s="130">
        <v>6</v>
      </c>
      <c r="J108" s="130" t="s">
        <v>112</v>
      </c>
      <c r="K108" s="130" t="s">
        <v>113</v>
      </c>
      <c r="L108" s="130" t="s">
        <v>114</v>
      </c>
      <c r="M108" s="130" t="s">
        <v>115</v>
      </c>
      <c r="N108" s="132">
        <v>1712</v>
      </c>
      <c r="O108" s="130" t="s">
        <v>117</v>
      </c>
      <c r="P108" s="130" t="s">
        <v>527</v>
      </c>
      <c r="Q108" s="130" t="s">
        <v>64</v>
      </c>
      <c r="R108" s="130" t="s">
        <v>108</v>
      </c>
      <c r="S108" s="130" t="s">
        <v>119</v>
      </c>
      <c r="T108" s="83" t="s">
        <v>120</v>
      </c>
      <c r="U108" s="131" t="s">
        <v>540</v>
      </c>
      <c r="V108" s="156"/>
      <c r="W108" s="156">
        <v>158112</v>
      </c>
      <c r="X108" s="86"/>
      <c r="Y108" s="86"/>
      <c r="Z108" s="88">
        <f t="shared" si="1"/>
        <v>158112</v>
      </c>
      <c r="AA108" s="89"/>
    </row>
    <row r="109" spans="1:27" ht="24.75" customHeight="1">
      <c r="A109" s="71"/>
      <c r="B109" s="130">
        <v>21121</v>
      </c>
      <c r="C109" s="130">
        <v>33</v>
      </c>
      <c r="D109" s="130" t="s">
        <v>525</v>
      </c>
      <c r="E109" s="130" t="s">
        <v>526</v>
      </c>
      <c r="F109" s="130">
        <v>1</v>
      </c>
      <c r="G109" s="130">
        <v>3</v>
      </c>
      <c r="H109" s="130">
        <v>4</v>
      </c>
      <c r="I109" s="130">
        <v>6</v>
      </c>
      <c r="J109" s="130" t="s">
        <v>112</v>
      </c>
      <c r="K109" s="130" t="s">
        <v>113</v>
      </c>
      <c r="L109" s="130" t="s">
        <v>114</v>
      </c>
      <c r="M109" s="130" t="s">
        <v>443</v>
      </c>
      <c r="N109" s="132">
        <v>1712</v>
      </c>
      <c r="O109" s="130" t="s">
        <v>117</v>
      </c>
      <c r="P109" s="130" t="s">
        <v>527</v>
      </c>
      <c r="Q109" s="130" t="s">
        <v>64</v>
      </c>
      <c r="R109" s="130" t="s">
        <v>108</v>
      </c>
      <c r="S109" s="130" t="s">
        <v>119</v>
      </c>
      <c r="T109" s="83" t="s">
        <v>120</v>
      </c>
      <c r="U109" s="131" t="s">
        <v>540</v>
      </c>
      <c r="V109" s="156"/>
      <c r="W109" s="156">
        <v>72216</v>
      </c>
      <c r="X109" s="86"/>
      <c r="Y109" s="86"/>
      <c r="Z109" s="88">
        <f t="shared" si="1"/>
        <v>72216</v>
      </c>
      <c r="AA109" s="89"/>
    </row>
    <row r="110" spans="1:27" ht="24.75" customHeight="1">
      <c r="A110" s="71"/>
      <c r="B110" s="130">
        <v>21121</v>
      </c>
      <c r="C110" s="130">
        <v>33</v>
      </c>
      <c r="D110" s="130" t="s">
        <v>525</v>
      </c>
      <c r="E110" s="130" t="s">
        <v>526</v>
      </c>
      <c r="F110" s="130">
        <v>1</v>
      </c>
      <c r="G110" s="130">
        <v>3</v>
      </c>
      <c r="H110" s="130">
        <v>4</v>
      </c>
      <c r="I110" s="130">
        <v>6</v>
      </c>
      <c r="J110" s="130" t="s">
        <v>112</v>
      </c>
      <c r="K110" s="130" t="s">
        <v>113</v>
      </c>
      <c r="L110" s="130" t="s">
        <v>114</v>
      </c>
      <c r="M110" s="130" t="s">
        <v>134</v>
      </c>
      <c r="N110" s="132">
        <v>1712</v>
      </c>
      <c r="O110" s="130" t="s">
        <v>117</v>
      </c>
      <c r="P110" s="130" t="s">
        <v>527</v>
      </c>
      <c r="Q110" s="130" t="s">
        <v>64</v>
      </c>
      <c r="R110" s="130" t="s">
        <v>108</v>
      </c>
      <c r="S110" s="130" t="s">
        <v>119</v>
      </c>
      <c r="T110" s="83" t="s">
        <v>120</v>
      </c>
      <c r="U110" s="131" t="s">
        <v>540</v>
      </c>
      <c r="V110" s="156"/>
      <c r="W110" s="156">
        <v>172476</v>
      </c>
      <c r="X110" s="86"/>
      <c r="Y110" s="86"/>
      <c r="Z110" s="88">
        <f t="shared" si="1"/>
        <v>172476</v>
      </c>
      <c r="AA110" s="89"/>
    </row>
    <row r="111" spans="1:27" ht="24.75" customHeight="1">
      <c r="A111" s="71"/>
      <c r="B111" s="130">
        <v>21121</v>
      </c>
      <c r="C111" s="130">
        <v>33</v>
      </c>
      <c r="D111" s="130" t="s">
        <v>525</v>
      </c>
      <c r="E111" s="130" t="s">
        <v>526</v>
      </c>
      <c r="F111" s="130">
        <v>1</v>
      </c>
      <c r="G111" s="130">
        <v>3</v>
      </c>
      <c r="H111" s="130">
        <v>4</v>
      </c>
      <c r="I111" s="130">
        <v>6</v>
      </c>
      <c r="J111" s="130" t="s">
        <v>112</v>
      </c>
      <c r="K111" s="130" t="s">
        <v>113</v>
      </c>
      <c r="L111" s="130" t="s">
        <v>114</v>
      </c>
      <c r="M111" s="130" t="s">
        <v>139</v>
      </c>
      <c r="N111" s="132">
        <v>1712</v>
      </c>
      <c r="O111" s="130" t="s">
        <v>117</v>
      </c>
      <c r="P111" s="130" t="s">
        <v>527</v>
      </c>
      <c r="Q111" s="130" t="s">
        <v>64</v>
      </c>
      <c r="R111" s="130" t="s">
        <v>108</v>
      </c>
      <c r="S111" s="130" t="s">
        <v>119</v>
      </c>
      <c r="T111" s="83" t="s">
        <v>120</v>
      </c>
      <c r="U111" s="131" t="s">
        <v>540</v>
      </c>
      <c r="V111" s="156"/>
      <c r="W111" s="156">
        <v>78636</v>
      </c>
      <c r="X111" s="86"/>
      <c r="Y111" s="86"/>
      <c r="Z111" s="88">
        <f t="shared" si="1"/>
        <v>78636</v>
      </c>
      <c r="AA111" s="89"/>
    </row>
    <row r="112" spans="1:27" ht="24.75" customHeight="1">
      <c r="A112" s="71"/>
      <c r="B112" s="130">
        <v>21121</v>
      </c>
      <c r="C112" s="130">
        <v>33</v>
      </c>
      <c r="D112" s="130" t="s">
        <v>525</v>
      </c>
      <c r="E112" s="130" t="s">
        <v>526</v>
      </c>
      <c r="F112" s="130">
        <v>1</v>
      </c>
      <c r="G112" s="130">
        <v>3</v>
      </c>
      <c r="H112" s="130">
        <v>4</v>
      </c>
      <c r="I112" s="130">
        <v>6</v>
      </c>
      <c r="J112" s="130" t="s">
        <v>112</v>
      </c>
      <c r="K112" s="130" t="s">
        <v>113</v>
      </c>
      <c r="L112" s="130" t="s">
        <v>114</v>
      </c>
      <c r="M112" s="130" t="s">
        <v>148</v>
      </c>
      <c r="N112" s="132">
        <v>1713</v>
      </c>
      <c r="O112" s="130" t="s">
        <v>117</v>
      </c>
      <c r="P112" s="130" t="s">
        <v>527</v>
      </c>
      <c r="Q112" s="130" t="s">
        <v>64</v>
      </c>
      <c r="R112" s="130" t="s">
        <v>108</v>
      </c>
      <c r="S112" s="130" t="s">
        <v>119</v>
      </c>
      <c r="T112" s="83" t="s">
        <v>120</v>
      </c>
      <c r="U112" s="131" t="s">
        <v>541</v>
      </c>
      <c r="V112" s="156"/>
      <c r="W112" s="156">
        <v>107712</v>
      </c>
      <c r="X112" s="86"/>
      <c r="Y112" s="86"/>
      <c r="Z112" s="88">
        <f t="shared" si="1"/>
        <v>107712</v>
      </c>
      <c r="AA112" s="89"/>
    </row>
    <row r="113" spans="1:27" ht="24.75" customHeight="1">
      <c r="A113" s="71"/>
      <c r="B113" s="130">
        <v>21121</v>
      </c>
      <c r="C113" s="130">
        <v>33</v>
      </c>
      <c r="D113" s="130" t="s">
        <v>525</v>
      </c>
      <c r="E113" s="130" t="s">
        <v>526</v>
      </c>
      <c r="F113" s="130">
        <v>1</v>
      </c>
      <c r="G113" s="130">
        <v>3</v>
      </c>
      <c r="H113" s="130">
        <v>4</v>
      </c>
      <c r="I113" s="130">
        <v>6</v>
      </c>
      <c r="J113" s="130" t="s">
        <v>112</v>
      </c>
      <c r="K113" s="130" t="s">
        <v>113</v>
      </c>
      <c r="L113" s="130" t="s">
        <v>114</v>
      </c>
      <c r="M113" s="130" t="s">
        <v>152</v>
      </c>
      <c r="N113" s="132">
        <v>1713</v>
      </c>
      <c r="O113" s="130" t="s">
        <v>117</v>
      </c>
      <c r="P113" s="130" t="s">
        <v>527</v>
      </c>
      <c r="Q113" s="130" t="s">
        <v>64</v>
      </c>
      <c r="R113" s="130" t="s">
        <v>108</v>
      </c>
      <c r="S113" s="130" t="s">
        <v>119</v>
      </c>
      <c r="T113" s="83" t="s">
        <v>120</v>
      </c>
      <c r="U113" s="131" t="s">
        <v>541</v>
      </c>
      <c r="V113" s="156"/>
      <c r="W113" s="156">
        <v>98052</v>
      </c>
      <c r="X113" s="86"/>
      <c r="Y113" s="86"/>
      <c r="Z113" s="88">
        <f t="shared" si="1"/>
        <v>98052</v>
      </c>
      <c r="AA113" s="89"/>
    </row>
    <row r="114" spans="1:27" ht="24.75" customHeight="1">
      <c r="A114" s="71"/>
      <c r="B114" s="130">
        <v>21121</v>
      </c>
      <c r="C114" s="130">
        <v>33</v>
      </c>
      <c r="D114" s="130" t="s">
        <v>525</v>
      </c>
      <c r="E114" s="130" t="s">
        <v>526</v>
      </c>
      <c r="F114" s="130">
        <v>1</v>
      </c>
      <c r="G114" s="130">
        <v>3</v>
      </c>
      <c r="H114" s="130">
        <v>4</v>
      </c>
      <c r="I114" s="130">
        <v>6</v>
      </c>
      <c r="J114" s="130" t="s">
        <v>112</v>
      </c>
      <c r="K114" s="130" t="s">
        <v>113</v>
      </c>
      <c r="L114" s="130" t="s">
        <v>114</v>
      </c>
      <c r="M114" s="130" t="s">
        <v>143</v>
      </c>
      <c r="N114" s="132">
        <v>1713</v>
      </c>
      <c r="O114" s="130" t="s">
        <v>117</v>
      </c>
      <c r="P114" s="130" t="s">
        <v>527</v>
      </c>
      <c r="Q114" s="130" t="s">
        <v>64</v>
      </c>
      <c r="R114" s="130" t="s">
        <v>108</v>
      </c>
      <c r="S114" s="130" t="s">
        <v>119</v>
      </c>
      <c r="T114" s="83" t="s">
        <v>120</v>
      </c>
      <c r="U114" s="131" t="s">
        <v>541</v>
      </c>
      <c r="V114" s="156"/>
      <c r="W114" s="156">
        <v>92412</v>
      </c>
      <c r="X114" s="86"/>
      <c r="Y114" s="86"/>
      <c r="Z114" s="88">
        <f t="shared" si="1"/>
        <v>92412</v>
      </c>
      <c r="AA114" s="89"/>
    </row>
    <row r="115" spans="1:27" ht="24.75" customHeight="1">
      <c r="A115" s="71"/>
      <c r="B115" s="130">
        <v>21121</v>
      </c>
      <c r="C115" s="130">
        <v>33</v>
      </c>
      <c r="D115" s="130" t="s">
        <v>525</v>
      </c>
      <c r="E115" s="130" t="s">
        <v>526</v>
      </c>
      <c r="F115" s="130">
        <v>1</v>
      </c>
      <c r="G115" s="130">
        <v>3</v>
      </c>
      <c r="H115" s="130">
        <v>4</v>
      </c>
      <c r="I115" s="130">
        <v>6</v>
      </c>
      <c r="J115" s="130" t="s">
        <v>112</v>
      </c>
      <c r="K115" s="130" t="s">
        <v>113</v>
      </c>
      <c r="L115" s="130" t="s">
        <v>114</v>
      </c>
      <c r="M115" s="130" t="s">
        <v>156</v>
      </c>
      <c r="N115" s="132">
        <v>1713</v>
      </c>
      <c r="O115" s="130" t="s">
        <v>117</v>
      </c>
      <c r="P115" s="130" t="s">
        <v>527</v>
      </c>
      <c r="Q115" s="130" t="s">
        <v>64</v>
      </c>
      <c r="R115" s="130" t="s">
        <v>108</v>
      </c>
      <c r="S115" s="130" t="s">
        <v>119</v>
      </c>
      <c r="T115" s="83" t="s">
        <v>120</v>
      </c>
      <c r="U115" s="131" t="s">
        <v>541</v>
      </c>
      <c r="V115" s="156"/>
      <c r="W115" s="156">
        <v>32076</v>
      </c>
      <c r="X115" s="86"/>
      <c r="Y115" s="86"/>
      <c r="Z115" s="88">
        <f t="shared" si="1"/>
        <v>32076</v>
      </c>
      <c r="AA115" s="89"/>
    </row>
    <row r="116" spans="1:27" ht="24.75" customHeight="1">
      <c r="A116" s="71"/>
      <c r="B116" s="130">
        <v>21121</v>
      </c>
      <c r="C116" s="130">
        <v>33</v>
      </c>
      <c r="D116" s="130" t="s">
        <v>525</v>
      </c>
      <c r="E116" s="130" t="s">
        <v>526</v>
      </c>
      <c r="F116" s="130">
        <v>1</v>
      </c>
      <c r="G116" s="130">
        <v>3</v>
      </c>
      <c r="H116" s="130">
        <v>4</v>
      </c>
      <c r="I116" s="130">
        <v>6</v>
      </c>
      <c r="J116" s="130" t="s">
        <v>112</v>
      </c>
      <c r="K116" s="130" t="s">
        <v>113</v>
      </c>
      <c r="L116" s="130" t="s">
        <v>114</v>
      </c>
      <c r="M116" s="130" t="s">
        <v>115</v>
      </c>
      <c r="N116" s="132">
        <v>1713</v>
      </c>
      <c r="O116" s="130" t="s">
        <v>117</v>
      </c>
      <c r="P116" s="130" t="s">
        <v>527</v>
      </c>
      <c r="Q116" s="130" t="s">
        <v>64</v>
      </c>
      <c r="R116" s="130" t="s">
        <v>108</v>
      </c>
      <c r="S116" s="130" t="s">
        <v>119</v>
      </c>
      <c r="T116" s="83" t="s">
        <v>120</v>
      </c>
      <c r="U116" s="131" t="s">
        <v>541</v>
      </c>
      <c r="V116" s="156"/>
      <c r="W116" s="156">
        <v>120696</v>
      </c>
      <c r="X116" s="86"/>
      <c r="Y116" s="86"/>
      <c r="Z116" s="88">
        <f t="shared" si="1"/>
        <v>120696</v>
      </c>
      <c r="AA116" s="89"/>
    </row>
    <row r="117" spans="1:27" ht="24.75" customHeight="1">
      <c r="A117" s="71"/>
      <c r="B117" s="130">
        <v>21121</v>
      </c>
      <c r="C117" s="130">
        <v>33</v>
      </c>
      <c r="D117" s="130" t="s">
        <v>525</v>
      </c>
      <c r="E117" s="130" t="s">
        <v>526</v>
      </c>
      <c r="F117" s="130">
        <v>1</v>
      </c>
      <c r="G117" s="130">
        <v>3</v>
      </c>
      <c r="H117" s="130">
        <v>4</v>
      </c>
      <c r="I117" s="130">
        <v>6</v>
      </c>
      <c r="J117" s="130" t="s">
        <v>112</v>
      </c>
      <c r="K117" s="130" t="s">
        <v>113</v>
      </c>
      <c r="L117" s="130" t="s">
        <v>114</v>
      </c>
      <c r="M117" s="130" t="s">
        <v>443</v>
      </c>
      <c r="N117" s="132">
        <v>1713</v>
      </c>
      <c r="O117" s="130" t="s">
        <v>117</v>
      </c>
      <c r="P117" s="130" t="s">
        <v>527</v>
      </c>
      <c r="Q117" s="130" t="s">
        <v>64</v>
      </c>
      <c r="R117" s="130" t="s">
        <v>108</v>
      </c>
      <c r="S117" s="130" t="s">
        <v>119</v>
      </c>
      <c r="T117" s="83" t="s">
        <v>120</v>
      </c>
      <c r="U117" s="131" t="s">
        <v>541</v>
      </c>
      <c r="V117" s="156"/>
      <c r="W117" s="156">
        <v>58104</v>
      </c>
      <c r="X117" s="86"/>
      <c r="Y117" s="86"/>
      <c r="Z117" s="88">
        <f t="shared" si="1"/>
        <v>58104</v>
      </c>
      <c r="AA117" s="89"/>
    </row>
    <row r="118" spans="1:27" ht="24.75" customHeight="1">
      <c r="A118" s="71"/>
      <c r="B118" s="130">
        <v>21121</v>
      </c>
      <c r="C118" s="130">
        <v>33</v>
      </c>
      <c r="D118" s="130" t="s">
        <v>525</v>
      </c>
      <c r="E118" s="130" t="s">
        <v>526</v>
      </c>
      <c r="F118" s="130">
        <v>1</v>
      </c>
      <c r="G118" s="130">
        <v>3</v>
      </c>
      <c r="H118" s="130">
        <v>4</v>
      </c>
      <c r="I118" s="130">
        <v>6</v>
      </c>
      <c r="J118" s="130" t="s">
        <v>112</v>
      </c>
      <c r="K118" s="130" t="s">
        <v>113</v>
      </c>
      <c r="L118" s="130" t="s">
        <v>114</v>
      </c>
      <c r="M118" s="130" t="s">
        <v>134</v>
      </c>
      <c r="N118" s="132">
        <v>1713</v>
      </c>
      <c r="O118" s="130" t="s">
        <v>117</v>
      </c>
      <c r="P118" s="130" t="s">
        <v>527</v>
      </c>
      <c r="Q118" s="130" t="s">
        <v>64</v>
      </c>
      <c r="R118" s="130" t="s">
        <v>108</v>
      </c>
      <c r="S118" s="130" t="s">
        <v>119</v>
      </c>
      <c r="T118" s="83" t="s">
        <v>120</v>
      </c>
      <c r="U118" s="131" t="s">
        <v>541</v>
      </c>
      <c r="V118" s="156"/>
      <c r="W118" s="156">
        <v>137484</v>
      </c>
      <c r="X118" s="86"/>
      <c r="Y118" s="86"/>
      <c r="Z118" s="88">
        <f t="shared" si="1"/>
        <v>137484</v>
      </c>
      <c r="AA118" s="89"/>
    </row>
    <row r="119" spans="1:27" ht="24.75" customHeight="1">
      <c r="A119" s="71"/>
      <c r="B119" s="130">
        <v>21121</v>
      </c>
      <c r="C119" s="130">
        <v>33</v>
      </c>
      <c r="D119" s="130" t="s">
        <v>525</v>
      </c>
      <c r="E119" s="130" t="s">
        <v>526</v>
      </c>
      <c r="F119" s="130">
        <v>1</v>
      </c>
      <c r="G119" s="130">
        <v>3</v>
      </c>
      <c r="H119" s="130">
        <v>4</v>
      </c>
      <c r="I119" s="130">
        <v>6</v>
      </c>
      <c r="J119" s="130" t="s">
        <v>112</v>
      </c>
      <c r="K119" s="130" t="s">
        <v>113</v>
      </c>
      <c r="L119" s="130" t="s">
        <v>114</v>
      </c>
      <c r="M119" s="130" t="s">
        <v>139</v>
      </c>
      <c r="N119" s="132">
        <v>1713</v>
      </c>
      <c r="O119" s="130" t="s">
        <v>117</v>
      </c>
      <c r="P119" s="130" t="s">
        <v>527</v>
      </c>
      <c r="Q119" s="130" t="s">
        <v>64</v>
      </c>
      <c r="R119" s="130" t="s">
        <v>108</v>
      </c>
      <c r="S119" s="130" t="s">
        <v>119</v>
      </c>
      <c r="T119" s="83" t="s">
        <v>120</v>
      </c>
      <c r="U119" s="131" t="s">
        <v>541</v>
      </c>
      <c r="V119" s="156"/>
      <c r="W119" s="156">
        <v>60072</v>
      </c>
      <c r="X119" s="86"/>
      <c r="Y119" s="86"/>
      <c r="Z119" s="88">
        <f t="shared" si="1"/>
        <v>60072</v>
      </c>
      <c r="AA119" s="89"/>
    </row>
    <row r="120" spans="1:27" ht="24.75" customHeight="1">
      <c r="A120" s="71"/>
      <c r="B120" s="130">
        <v>21121</v>
      </c>
      <c r="C120" s="130">
        <v>33</v>
      </c>
      <c r="D120" s="130" t="s">
        <v>525</v>
      </c>
      <c r="E120" s="130" t="s">
        <v>526</v>
      </c>
      <c r="F120" s="130">
        <v>1</v>
      </c>
      <c r="G120" s="130">
        <v>3</v>
      </c>
      <c r="H120" s="130">
        <v>4</v>
      </c>
      <c r="I120" s="130">
        <v>6</v>
      </c>
      <c r="J120" s="130" t="s">
        <v>112</v>
      </c>
      <c r="K120" s="130" t="s">
        <v>113</v>
      </c>
      <c r="L120" s="130" t="s">
        <v>114</v>
      </c>
      <c r="M120" s="130" t="s">
        <v>148</v>
      </c>
      <c r="N120" s="132">
        <v>1715</v>
      </c>
      <c r="O120" s="130" t="s">
        <v>117</v>
      </c>
      <c r="P120" s="130" t="s">
        <v>527</v>
      </c>
      <c r="Q120" s="130" t="s">
        <v>64</v>
      </c>
      <c r="R120" s="130" t="s">
        <v>108</v>
      </c>
      <c r="S120" s="130" t="s">
        <v>119</v>
      </c>
      <c r="T120" s="83" t="s">
        <v>120</v>
      </c>
      <c r="U120" s="138" t="s">
        <v>542</v>
      </c>
      <c r="V120" s="156"/>
      <c r="W120" s="156">
        <v>8600</v>
      </c>
      <c r="X120" s="86"/>
      <c r="Y120" s="86"/>
      <c r="Z120" s="88">
        <f t="shared" si="1"/>
        <v>8600</v>
      </c>
      <c r="AA120" s="89"/>
    </row>
    <row r="121" spans="1:27" ht="24.75" customHeight="1">
      <c r="A121" s="71"/>
      <c r="B121" s="130">
        <v>21121</v>
      </c>
      <c r="C121" s="130">
        <v>33</v>
      </c>
      <c r="D121" s="130" t="s">
        <v>525</v>
      </c>
      <c r="E121" s="130" t="s">
        <v>526</v>
      </c>
      <c r="F121" s="130">
        <v>1</v>
      </c>
      <c r="G121" s="130">
        <v>3</v>
      </c>
      <c r="H121" s="130">
        <v>4</v>
      </c>
      <c r="I121" s="130">
        <v>6</v>
      </c>
      <c r="J121" s="130" t="s">
        <v>112</v>
      </c>
      <c r="K121" s="130" t="s">
        <v>113</v>
      </c>
      <c r="L121" s="130" t="s">
        <v>114</v>
      </c>
      <c r="M121" s="130" t="s">
        <v>152</v>
      </c>
      <c r="N121" s="132">
        <v>1715</v>
      </c>
      <c r="O121" s="130" t="s">
        <v>117</v>
      </c>
      <c r="P121" s="130" t="s">
        <v>527</v>
      </c>
      <c r="Q121" s="130" t="s">
        <v>64</v>
      </c>
      <c r="R121" s="130" t="s">
        <v>108</v>
      </c>
      <c r="S121" s="130" t="s">
        <v>119</v>
      </c>
      <c r="T121" s="83" t="s">
        <v>120</v>
      </c>
      <c r="U121" s="138" t="s">
        <v>542</v>
      </c>
      <c r="V121" s="156"/>
      <c r="W121" s="156">
        <v>11400</v>
      </c>
      <c r="X121" s="86"/>
      <c r="Y121" s="86"/>
      <c r="Z121" s="88">
        <f t="shared" si="1"/>
        <v>11400</v>
      </c>
      <c r="AA121" s="89"/>
    </row>
    <row r="122" spans="1:27" ht="24.75" customHeight="1">
      <c r="A122" s="71"/>
      <c r="B122" s="130">
        <v>21121</v>
      </c>
      <c r="C122" s="130">
        <v>33</v>
      </c>
      <c r="D122" s="130" t="s">
        <v>525</v>
      </c>
      <c r="E122" s="130" t="s">
        <v>526</v>
      </c>
      <c r="F122" s="130">
        <v>1</v>
      </c>
      <c r="G122" s="130">
        <v>3</v>
      </c>
      <c r="H122" s="130">
        <v>4</v>
      </c>
      <c r="I122" s="130">
        <v>6</v>
      </c>
      <c r="J122" s="130" t="s">
        <v>112</v>
      </c>
      <c r="K122" s="130" t="s">
        <v>113</v>
      </c>
      <c r="L122" s="130" t="s">
        <v>114</v>
      </c>
      <c r="M122" s="130" t="s">
        <v>115</v>
      </c>
      <c r="N122" s="132">
        <v>1715</v>
      </c>
      <c r="O122" s="130" t="s">
        <v>117</v>
      </c>
      <c r="P122" s="130" t="s">
        <v>527</v>
      </c>
      <c r="Q122" s="130" t="s">
        <v>64</v>
      </c>
      <c r="R122" s="130" t="s">
        <v>108</v>
      </c>
      <c r="S122" s="130" t="s">
        <v>119</v>
      </c>
      <c r="T122" s="83" t="s">
        <v>120</v>
      </c>
      <c r="U122" s="138" t="s">
        <v>542</v>
      </c>
      <c r="V122" s="156"/>
      <c r="W122" s="156">
        <v>21400</v>
      </c>
      <c r="X122" s="86"/>
      <c r="Y122" s="86"/>
      <c r="Z122" s="88">
        <f t="shared" si="1"/>
        <v>21400</v>
      </c>
      <c r="AA122" s="89"/>
    </row>
    <row r="123" spans="1:27" ht="24.75" customHeight="1">
      <c r="A123" s="71"/>
      <c r="B123" s="130">
        <v>21121</v>
      </c>
      <c r="C123" s="130">
        <v>33</v>
      </c>
      <c r="D123" s="130" t="s">
        <v>525</v>
      </c>
      <c r="E123" s="130" t="s">
        <v>526</v>
      </c>
      <c r="F123" s="130">
        <v>1</v>
      </c>
      <c r="G123" s="130">
        <v>3</v>
      </c>
      <c r="H123" s="130">
        <v>4</v>
      </c>
      <c r="I123" s="130">
        <v>6</v>
      </c>
      <c r="J123" s="130" t="s">
        <v>112</v>
      </c>
      <c r="K123" s="130" t="s">
        <v>113</v>
      </c>
      <c r="L123" s="130" t="s">
        <v>114</v>
      </c>
      <c r="M123" s="130" t="s">
        <v>134</v>
      </c>
      <c r="N123" s="132">
        <v>1715</v>
      </c>
      <c r="O123" s="130" t="s">
        <v>117</v>
      </c>
      <c r="P123" s="130" t="s">
        <v>527</v>
      </c>
      <c r="Q123" s="130" t="s">
        <v>64</v>
      </c>
      <c r="R123" s="130" t="s">
        <v>108</v>
      </c>
      <c r="S123" s="130" t="s">
        <v>119</v>
      </c>
      <c r="T123" s="83" t="s">
        <v>120</v>
      </c>
      <c r="U123" s="138" t="s">
        <v>542</v>
      </c>
      <c r="V123" s="156"/>
      <c r="W123" s="156">
        <v>37700</v>
      </c>
      <c r="X123" s="86"/>
      <c r="Y123" s="86"/>
      <c r="Z123" s="88">
        <f t="shared" si="1"/>
        <v>37700</v>
      </c>
      <c r="AA123" s="89"/>
    </row>
    <row r="124" spans="1:27" ht="24.75" customHeight="1">
      <c r="A124" s="71"/>
      <c r="B124" s="130">
        <v>21121</v>
      </c>
      <c r="C124" s="130">
        <v>33</v>
      </c>
      <c r="D124" s="130" t="s">
        <v>525</v>
      </c>
      <c r="E124" s="130" t="s">
        <v>526</v>
      </c>
      <c r="F124" s="130">
        <v>1</v>
      </c>
      <c r="G124" s="130">
        <v>3</v>
      </c>
      <c r="H124" s="130">
        <v>4</v>
      </c>
      <c r="I124" s="130">
        <v>6</v>
      </c>
      <c r="J124" s="130" t="s">
        <v>112</v>
      </c>
      <c r="K124" s="130" t="s">
        <v>113</v>
      </c>
      <c r="L124" s="130" t="s">
        <v>114</v>
      </c>
      <c r="M124" s="130" t="s">
        <v>139</v>
      </c>
      <c r="N124" s="132">
        <v>1715</v>
      </c>
      <c r="O124" s="130" t="s">
        <v>117</v>
      </c>
      <c r="P124" s="130" t="s">
        <v>527</v>
      </c>
      <c r="Q124" s="130" t="s">
        <v>64</v>
      </c>
      <c r="R124" s="130" t="s">
        <v>108</v>
      </c>
      <c r="S124" s="130" t="s">
        <v>119</v>
      </c>
      <c r="T124" s="83" t="s">
        <v>120</v>
      </c>
      <c r="U124" s="138" t="s">
        <v>542</v>
      </c>
      <c r="V124" s="156"/>
      <c r="W124" s="156">
        <v>11400</v>
      </c>
      <c r="X124" s="86"/>
      <c r="Y124" s="86"/>
      <c r="Z124" s="88">
        <f t="shared" si="1"/>
        <v>11400</v>
      </c>
      <c r="AA124" s="89"/>
    </row>
    <row r="125" spans="1:27" ht="24.75" customHeight="1">
      <c r="A125" s="71"/>
      <c r="B125" s="91"/>
      <c r="C125" s="91"/>
      <c r="D125" s="91"/>
      <c r="E125" s="91"/>
      <c r="F125" s="91"/>
      <c r="G125" s="91"/>
      <c r="H125" s="91"/>
      <c r="I125" s="91"/>
      <c r="J125" s="91"/>
      <c r="K125" s="91"/>
      <c r="L125" s="91"/>
      <c r="M125" s="91"/>
      <c r="N125" s="91"/>
      <c r="O125" s="91"/>
      <c r="P125" s="91"/>
      <c r="Q125" s="92"/>
      <c r="R125" s="92"/>
      <c r="S125" s="92"/>
      <c r="T125" s="93"/>
      <c r="U125" s="93" t="s">
        <v>543</v>
      </c>
      <c r="V125" s="157">
        <f>SUM(V14:V124)</f>
        <v>0</v>
      </c>
      <c r="W125" s="157">
        <f>SUM(W14:W124)</f>
        <v>34834367</v>
      </c>
      <c r="X125" s="94">
        <f>SUM(X14:X124)</f>
        <v>0</v>
      </c>
      <c r="Y125" s="94">
        <f>SUM(Y14:Y124)</f>
        <v>0</v>
      </c>
      <c r="Z125" s="94">
        <f>SUM(Z14:Z124)</f>
        <v>34834367</v>
      </c>
      <c r="AA125" s="95"/>
    </row>
    <row r="126" spans="1:27" ht="25.5" customHeight="1">
      <c r="A126" s="71"/>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2"/>
      <c r="AA126" s="72"/>
    </row>
    <row r="127" spans="1:27" ht="26.4">
      <c r="A127" s="71"/>
      <c r="B127" s="84">
        <v>21121</v>
      </c>
      <c r="C127" s="84">
        <v>33</v>
      </c>
      <c r="D127" s="84" t="s">
        <v>525</v>
      </c>
      <c r="E127" s="84" t="s">
        <v>526</v>
      </c>
      <c r="F127" s="84">
        <v>1</v>
      </c>
      <c r="G127" s="84">
        <v>3</v>
      </c>
      <c r="H127" s="84">
        <v>4</v>
      </c>
      <c r="I127" s="84">
        <v>6</v>
      </c>
      <c r="J127" s="84" t="s">
        <v>112</v>
      </c>
      <c r="K127" s="84" t="s">
        <v>113</v>
      </c>
      <c r="L127" s="84" t="s">
        <v>114</v>
      </c>
      <c r="M127" s="84" t="s">
        <v>115</v>
      </c>
      <c r="N127" s="84">
        <v>2111</v>
      </c>
      <c r="O127" s="84" t="s">
        <v>117</v>
      </c>
      <c r="P127" s="84">
        <v>11</v>
      </c>
      <c r="Q127" s="84" t="s">
        <v>61</v>
      </c>
      <c r="R127" s="84" t="s">
        <v>108</v>
      </c>
      <c r="S127" s="84" t="s">
        <v>119</v>
      </c>
      <c r="T127" s="85" t="s">
        <v>120</v>
      </c>
      <c r="U127" s="139" t="s">
        <v>544</v>
      </c>
      <c r="V127" s="88">
        <v>1250</v>
      </c>
      <c r="W127" s="85"/>
      <c r="X127" s="85"/>
      <c r="Y127" s="85"/>
      <c r="Z127" s="88">
        <f t="shared" ref="Z127:Z151" si="2">V127+W127+X127+Y127</f>
        <v>1250</v>
      </c>
      <c r="AA127" s="89"/>
    </row>
    <row r="128" spans="1:27" ht="24.75" customHeight="1">
      <c r="A128" s="71"/>
      <c r="B128" s="84">
        <v>21121</v>
      </c>
      <c r="C128" s="84">
        <v>33</v>
      </c>
      <c r="D128" s="84" t="s">
        <v>525</v>
      </c>
      <c r="E128" s="84" t="s">
        <v>526</v>
      </c>
      <c r="F128" s="84">
        <v>1</v>
      </c>
      <c r="G128" s="84">
        <v>3</v>
      </c>
      <c r="H128" s="84">
        <v>4</v>
      </c>
      <c r="I128" s="84">
        <v>6</v>
      </c>
      <c r="J128" s="84" t="s">
        <v>112</v>
      </c>
      <c r="K128" s="84" t="s">
        <v>113</v>
      </c>
      <c r="L128" s="84" t="s">
        <v>114</v>
      </c>
      <c r="M128" s="84" t="s">
        <v>134</v>
      </c>
      <c r="N128" s="84">
        <v>2111</v>
      </c>
      <c r="O128" s="84" t="s">
        <v>117</v>
      </c>
      <c r="P128" s="84">
        <v>11</v>
      </c>
      <c r="Q128" s="84" t="s">
        <v>61</v>
      </c>
      <c r="R128" s="84" t="s">
        <v>108</v>
      </c>
      <c r="S128" s="84" t="s">
        <v>119</v>
      </c>
      <c r="T128" s="85" t="s">
        <v>120</v>
      </c>
      <c r="U128" s="139" t="s">
        <v>544</v>
      </c>
      <c r="V128" s="88">
        <v>36750</v>
      </c>
      <c r="W128" s="85"/>
      <c r="X128" s="85"/>
      <c r="Y128" s="85"/>
      <c r="Z128" s="88">
        <f t="shared" si="2"/>
        <v>36750</v>
      </c>
      <c r="AA128" s="89"/>
    </row>
    <row r="129" spans="1:27" ht="24.75" customHeight="1">
      <c r="A129" s="71"/>
      <c r="B129" s="84">
        <v>21121</v>
      </c>
      <c r="C129" s="84">
        <v>33</v>
      </c>
      <c r="D129" s="84" t="s">
        <v>525</v>
      </c>
      <c r="E129" s="84" t="s">
        <v>526</v>
      </c>
      <c r="F129" s="84">
        <v>1</v>
      </c>
      <c r="G129" s="84">
        <v>3</v>
      </c>
      <c r="H129" s="84">
        <v>4</v>
      </c>
      <c r="I129" s="84">
        <v>6</v>
      </c>
      <c r="J129" s="84" t="s">
        <v>112</v>
      </c>
      <c r="K129" s="84" t="s">
        <v>113</v>
      </c>
      <c r="L129" s="84" t="s">
        <v>114</v>
      </c>
      <c r="M129" s="84" t="s">
        <v>139</v>
      </c>
      <c r="N129" s="84">
        <v>2111</v>
      </c>
      <c r="O129" s="84" t="s">
        <v>117</v>
      </c>
      <c r="P129" s="84">
        <v>11</v>
      </c>
      <c r="Q129" s="84" t="s">
        <v>61</v>
      </c>
      <c r="R129" s="84" t="s">
        <v>108</v>
      </c>
      <c r="S129" s="84" t="s">
        <v>119</v>
      </c>
      <c r="T129" s="85" t="s">
        <v>120</v>
      </c>
      <c r="U129" s="139" t="s">
        <v>544</v>
      </c>
      <c r="V129" s="88">
        <v>1000</v>
      </c>
      <c r="W129" s="85"/>
      <c r="X129" s="85"/>
      <c r="Y129" s="85"/>
      <c r="Z129" s="88">
        <f t="shared" si="2"/>
        <v>1000</v>
      </c>
      <c r="AA129" s="89"/>
    </row>
    <row r="130" spans="1:27" ht="39.6">
      <c r="A130" s="71"/>
      <c r="B130" s="84">
        <v>21121</v>
      </c>
      <c r="C130" s="84">
        <v>33</v>
      </c>
      <c r="D130" s="84" t="s">
        <v>525</v>
      </c>
      <c r="E130" s="84" t="s">
        <v>526</v>
      </c>
      <c r="F130" s="84">
        <v>1</v>
      </c>
      <c r="G130" s="84">
        <v>3</v>
      </c>
      <c r="H130" s="84">
        <v>4</v>
      </c>
      <c r="I130" s="84">
        <v>6</v>
      </c>
      <c r="J130" s="84" t="s">
        <v>112</v>
      </c>
      <c r="K130" s="84" t="s">
        <v>113</v>
      </c>
      <c r="L130" s="84" t="s">
        <v>114</v>
      </c>
      <c r="M130" s="84" t="s">
        <v>148</v>
      </c>
      <c r="N130" s="84">
        <v>2141</v>
      </c>
      <c r="O130" s="84" t="s">
        <v>117</v>
      </c>
      <c r="P130" s="84">
        <v>11</v>
      </c>
      <c r="Q130" s="84" t="s">
        <v>61</v>
      </c>
      <c r="R130" s="84" t="s">
        <v>108</v>
      </c>
      <c r="S130" s="84" t="s">
        <v>119</v>
      </c>
      <c r="T130" s="85" t="s">
        <v>120</v>
      </c>
      <c r="U130" s="139" t="s">
        <v>545</v>
      </c>
      <c r="V130" s="88">
        <v>600</v>
      </c>
      <c r="W130" s="85"/>
      <c r="X130" s="85"/>
      <c r="Y130" s="85"/>
      <c r="Z130" s="88">
        <f t="shared" si="2"/>
        <v>600</v>
      </c>
      <c r="AA130" s="89"/>
    </row>
    <row r="131" spans="1:27" ht="39.6">
      <c r="A131" s="71"/>
      <c r="B131" s="84">
        <v>21121</v>
      </c>
      <c r="C131" s="84">
        <v>33</v>
      </c>
      <c r="D131" s="84" t="s">
        <v>525</v>
      </c>
      <c r="E131" s="84" t="s">
        <v>526</v>
      </c>
      <c r="F131" s="84">
        <v>1</v>
      </c>
      <c r="G131" s="84">
        <v>3</v>
      </c>
      <c r="H131" s="84">
        <v>4</v>
      </c>
      <c r="I131" s="84">
        <v>6</v>
      </c>
      <c r="J131" s="84" t="s">
        <v>112</v>
      </c>
      <c r="K131" s="84" t="s">
        <v>113</v>
      </c>
      <c r="L131" s="84" t="s">
        <v>114</v>
      </c>
      <c r="M131" s="84" t="s">
        <v>152</v>
      </c>
      <c r="N131" s="84">
        <v>2141</v>
      </c>
      <c r="O131" s="84" t="s">
        <v>117</v>
      </c>
      <c r="P131" s="84">
        <v>11</v>
      </c>
      <c r="Q131" s="84" t="s">
        <v>61</v>
      </c>
      <c r="R131" s="84" t="s">
        <v>108</v>
      </c>
      <c r="S131" s="84" t="s">
        <v>119</v>
      </c>
      <c r="T131" s="85" t="s">
        <v>120</v>
      </c>
      <c r="U131" s="139" t="s">
        <v>545</v>
      </c>
      <c r="V131" s="88">
        <v>1500</v>
      </c>
      <c r="W131" s="85"/>
      <c r="X131" s="85"/>
      <c r="Y131" s="85"/>
      <c r="Z131" s="88">
        <f t="shared" si="2"/>
        <v>1500</v>
      </c>
      <c r="AA131" s="89"/>
    </row>
    <row r="132" spans="1:27" ht="39.6">
      <c r="A132" s="71"/>
      <c r="B132" s="84">
        <v>21121</v>
      </c>
      <c r="C132" s="84">
        <v>33</v>
      </c>
      <c r="D132" s="84" t="s">
        <v>525</v>
      </c>
      <c r="E132" s="84" t="s">
        <v>526</v>
      </c>
      <c r="F132" s="84">
        <v>1</v>
      </c>
      <c r="G132" s="84">
        <v>3</v>
      </c>
      <c r="H132" s="84">
        <v>4</v>
      </c>
      <c r="I132" s="84">
        <v>6</v>
      </c>
      <c r="J132" s="84" t="s">
        <v>112</v>
      </c>
      <c r="K132" s="84" t="s">
        <v>113</v>
      </c>
      <c r="L132" s="84" t="s">
        <v>114</v>
      </c>
      <c r="M132" s="84" t="s">
        <v>143</v>
      </c>
      <c r="N132" s="84">
        <v>2141</v>
      </c>
      <c r="O132" s="84" t="s">
        <v>117</v>
      </c>
      <c r="P132" s="84">
        <v>11</v>
      </c>
      <c r="Q132" s="84" t="s">
        <v>61</v>
      </c>
      <c r="R132" s="84" t="s">
        <v>108</v>
      </c>
      <c r="S132" s="84" t="s">
        <v>119</v>
      </c>
      <c r="T132" s="85" t="s">
        <v>120</v>
      </c>
      <c r="U132" s="139" t="s">
        <v>545</v>
      </c>
      <c r="V132" s="88">
        <v>600</v>
      </c>
      <c r="W132" s="85"/>
      <c r="X132" s="85"/>
      <c r="Y132" s="85"/>
      <c r="Z132" s="88">
        <f t="shared" si="2"/>
        <v>600</v>
      </c>
      <c r="AA132" s="89"/>
    </row>
    <row r="133" spans="1:27" ht="39.6">
      <c r="A133" s="71"/>
      <c r="B133" s="84">
        <v>21121</v>
      </c>
      <c r="C133" s="84">
        <v>33</v>
      </c>
      <c r="D133" s="84" t="s">
        <v>525</v>
      </c>
      <c r="E133" s="84" t="s">
        <v>526</v>
      </c>
      <c r="F133" s="84">
        <v>1</v>
      </c>
      <c r="G133" s="84">
        <v>3</v>
      </c>
      <c r="H133" s="84">
        <v>4</v>
      </c>
      <c r="I133" s="84">
        <v>6</v>
      </c>
      <c r="J133" s="84" t="s">
        <v>112</v>
      </c>
      <c r="K133" s="84" t="s">
        <v>113</v>
      </c>
      <c r="L133" s="84" t="s">
        <v>114</v>
      </c>
      <c r="M133" s="84" t="s">
        <v>156</v>
      </c>
      <c r="N133" s="84">
        <v>2141</v>
      </c>
      <c r="O133" s="84" t="s">
        <v>117</v>
      </c>
      <c r="P133" s="84">
        <v>11</v>
      </c>
      <c r="Q133" s="84" t="s">
        <v>61</v>
      </c>
      <c r="R133" s="84" t="s">
        <v>108</v>
      </c>
      <c r="S133" s="84" t="s">
        <v>119</v>
      </c>
      <c r="T133" s="85" t="s">
        <v>120</v>
      </c>
      <c r="U133" s="139" t="s">
        <v>545</v>
      </c>
      <c r="V133" s="88">
        <v>3000</v>
      </c>
      <c r="W133" s="85"/>
      <c r="X133" s="85"/>
      <c r="Y133" s="85"/>
      <c r="Z133" s="88">
        <f t="shared" si="2"/>
        <v>3000</v>
      </c>
      <c r="AA133" s="89"/>
    </row>
    <row r="134" spans="1:27" ht="39.6">
      <c r="A134" s="71"/>
      <c r="B134" s="84">
        <v>21121</v>
      </c>
      <c r="C134" s="84">
        <v>33</v>
      </c>
      <c r="D134" s="84" t="s">
        <v>525</v>
      </c>
      <c r="E134" s="84" t="s">
        <v>526</v>
      </c>
      <c r="F134" s="84">
        <v>1</v>
      </c>
      <c r="G134" s="84">
        <v>3</v>
      </c>
      <c r="H134" s="84">
        <v>4</v>
      </c>
      <c r="I134" s="84">
        <v>6</v>
      </c>
      <c r="J134" s="84" t="s">
        <v>112</v>
      </c>
      <c r="K134" s="84" t="s">
        <v>113</v>
      </c>
      <c r="L134" s="84" t="s">
        <v>114</v>
      </c>
      <c r="M134" s="84" t="s">
        <v>115</v>
      </c>
      <c r="N134" s="84">
        <v>2141</v>
      </c>
      <c r="O134" s="84" t="s">
        <v>117</v>
      </c>
      <c r="P134" s="84">
        <v>11</v>
      </c>
      <c r="Q134" s="84" t="s">
        <v>61</v>
      </c>
      <c r="R134" s="84" t="s">
        <v>108</v>
      </c>
      <c r="S134" s="84" t="s">
        <v>119</v>
      </c>
      <c r="T134" s="85" t="s">
        <v>120</v>
      </c>
      <c r="U134" s="139" t="s">
        <v>545</v>
      </c>
      <c r="V134" s="88">
        <v>4000</v>
      </c>
      <c r="W134" s="85"/>
      <c r="X134" s="85"/>
      <c r="Y134" s="85"/>
      <c r="Z134" s="88">
        <f t="shared" si="2"/>
        <v>4000</v>
      </c>
      <c r="AA134" s="89"/>
    </row>
    <row r="135" spans="1:27" ht="39.6">
      <c r="A135" s="71"/>
      <c r="B135" s="84">
        <v>21121</v>
      </c>
      <c r="C135" s="84">
        <v>33</v>
      </c>
      <c r="D135" s="84" t="s">
        <v>525</v>
      </c>
      <c r="E135" s="84" t="s">
        <v>526</v>
      </c>
      <c r="F135" s="84">
        <v>1</v>
      </c>
      <c r="G135" s="84">
        <v>3</v>
      </c>
      <c r="H135" s="84">
        <v>4</v>
      </c>
      <c r="I135" s="84">
        <v>6</v>
      </c>
      <c r="J135" s="84" t="s">
        <v>112</v>
      </c>
      <c r="K135" s="84" t="s">
        <v>113</v>
      </c>
      <c r="L135" s="84" t="s">
        <v>114</v>
      </c>
      <c r="M135" s="84" t="s">
        <v>134</v>
      </c>
      <c r="N135" s="84">
        <v>2141</v>
      </c>
      <c r="O135" s="84" t="s">
        <v>117</v>
      </c>
      <c r="P135" s="84">
        <v>11</v>
      </c>
      <c r="Q135" s="84" t="s">
        <v>61</v>
      </c>
      <c r="R135" s="84" t="s">
        <v>108</v>
      </c>
      <c r="S135" s="84" t="s">
        <v>119</v>
      </c>
      <c r="T135" s="85" t="s">
        <v>120</v>
      </c>
      <c r="U135" s="139" t="s">
        <v>545</v>
      </c>
      <c r="V135" s="88">
        <v>1000</v>
      </c>
      <c r="W135" s="85"/>
      <c r="X135" s="85"/>
      <c r="Y135" s="85"/>
      <c r="Z135" s="88">
        <f t="shared" si="2"/>
        <v>1000</v>
      </c>
      <c r="AA135" s="89"/>
    </row>
    <row r="136" spans="1:27" ht="26.4">
      <c r="A136" s="71"/>
      <c r="B136" s="84">
        <v>21121</v>
      </c>
      <c r="C136" s="84">
        <v>33</v>
      </c>
      <c r="D136" s="84" t="s">
        <v>525</v>
      </c>
      <c r="E136" s="84" t="s">
        <v>526</v>
      </c>
      <c r="F136" s="84">
        <v>1</v>
      </c>
      <c r="G136" s="84">
        <v>3</v>
      </c>
      <c r="H136" s="84">
        <v>4</v>
      </c>
      <c r="I136" s="84">
        <v>6</v>
      </c>
      <c r="J136" s="84" t="s">
        <v>112</v>
      </c>
      <c r="K136" s="84" t="s">
        <v>113</v>
      </c>
      <c r="L136" s="84" t="s">
        <v>114</v>
      </c>
      <c r="M136" s="84" t="s">
        <v>156</v>
      </c>
      <c r="N136" s="84">
        <v>2151</v>
      </c>
      <c r="O136" s="84" t="s">
        <v>117</v>
      </c>
      <c r="P136" s="84">
        <v>11</v>
      </c>
      <c r="Q136" s="84" t="s">
        <v>61</v>
      </c>
      <c r="R136" s="84" t="s">
        <v>108</v>
      </c>
      <c r="S136" s="84" t="s">
        <v>119</v>
      </c>
      <c r="T136" s="85" t="s">
        <v>120</v>
      </c>
      <c r="U136" s="139" t="s">
        <v>165</v>
      </c>
      <c r="V136" s="88">
        <v>14000</v>
      </c>
      <c r="W136" s="85"/>
      <c r="X136" s="85"/>
      <c r="Y136" s="85"/>
      <c r="Z136" s="88">
        <f t="shared" si="2"/>
        <v>14000</v>
      </c>
      <c r="AA136" s="89"/>
    </row>
    <row r="137" spans="1:27" ht="24.75" customHeight="1">
      <c r="A137" s="71"/>
      <c r="B137" s="84">
        <v>21121</v>
      </c>
      <c r="C137" s="84">
        <v>33</v>
      </c>
      <c r="D137" s="84" t="s">
        <v>525</v>
      </c>
      <c r="E137" s="84" t="s">
        <v>526</v>
      </c>
      <c r="F137" s="84">
        <v>1</v>
      </c>
      <c r="G137" s="84">
        <v>3</v>
      </c>
      <c r="H137" s="84">
        <v>4</v>
      </c>
      <c r="I137" s="84">
        <v>6</v>
      </c>
      <c r="J137" s="84" t="s">
        <v>112</v>
      </c>
      <c r="K137" s="84" t="s">
        <v>113</v>
      </c>
      <c r="L137" s="84" t="s">
        <v>114</v>
      </c>
      <c r="M137" s="84" t="s">
        <v>115</v>
      </c>
      <c r="N137" s="84">
        <v>2151</v>
      </c>
      <c r="O137" s="84" t="s">
        <v>117</v>
      </c>
      <c r="P137" s="84">
        <v>11</v>
      </c>
      <c r="Q137" s="84" t="s">
        <v>61</v>
      </c>
      <c r="R137" s="84" t="s">
        <v>108</v>
      </c>
      <c r="S137" s="84" t="s">
        <v>119</v>
      </c>
      <c r="T137" s="85" t="s">
        <v>120</v>
      </c>
      <c r="U137" s="139" t="s">
        <v>165</v>
      </c>
      <c r="V137" s="88">
        <v>5000</v>
      </c>
      <c r="W137" s="85"/>
      <c r="X137" s="85"/>
      <c r="Y137" s="85"/>
      <c r="Z137" s="88">
        <f t="shared" si="2"/>
        <v>5000</v>
      </c>
      <c r="AA137" s="89"/>
    </row>
    <row r="138" spans="1:27" ht="24.75" customHeight="1">
      <c r="A138" s="71"/>
      <c r="B138" s="84">
        <v>21121</v>
      </c>
      <c r="C138" s="84">
        <v>33</v>
      </c>
      <c r="D138" s="84" t="s">
        <v>525</v>
      </c>
      <c r="E138" s="84" t="s">
        <v>526</v>
      </c>
      <c r="F138" s="84">
        <v>1</v>
      </c>
      <c r="G138" s="84">
        <v>3</v>
      </c>
      <c r="H138" s="84">
        <v>4</v>
      </c>
      <c r="I138" s="84">
        <v>6</v>
      </c>
      <c r="J138" s="84" t="s">
        <v>112</v>
      </c>
      <c r="K138" s="84" t="s">
        <v>113</v>
      </c>
      <c r="L138" s="84" t="s">
        <v>114</v>
      </c>
      <c r="M138" s="84" t="s">
        <v>134</v>
      </c>
      <c r="N138" s="84">
        <v>2161</v>
      </c>
      <c r="O138" s="84" t="s">
        <v>117</v>
      </c>
      <c r="P138" s="84">
        <v>11</v>
      </c>
      <c r="Q138" s="84" t="s">
        <v>61</v>
      </c>
      <c r="R138" s="84" t="s">
        <v>108</v>
      </c>
      <c r="S138" s="84" t="s">
        <v>119</v>
      </c>
      <c r="T138" s="85" t="s">
        <v>120</v>
      </c>
      <c r="U138" s="139" t="s">
        <v>546</v>
      </c>
      <c r="V138" s="88">
        <v>32000</v>
      </c>
      <c r="W138" s="85"/>
      <c r="X138" s="85"/>
      <c r="Y138" s="85"/>
      <c r="Z138" s="88">
        <f t="shared" si="2"/>
        <v>32000</v>
      </c>
      <c r="AA138" s="89"/>
    </row>
    <row r="139" spans="1:27" ht="39.6">
      <c r="A139" s="71"/>
      <c r="B139" s="84">
        <v>21121</v>
      </c>
      <c r="C139" s="84">
        <v>33</v>
      </c>
      <c r="D139" s="84" t="s">
        <v>525</v>
      </c>
      <c r="E139" s="84" t="s">
        <v>526</v>
      </c>
      <c r="F139" s="84">
        <v>1</v>
      </c>
      <c r="G139" s="84">
        <v>3</v>
      </c>
      <c r="H139" s="84">
        <v>4</v>
      </c>
      <c r="I139" s="84">
        <v>6</v>
      </c>
      <c r="J139" s="84" t="s">
        <v>112</v>
      </c>
      <c r="K139" s="84" t="s">
        <v>113</v>
      </c>
      <c r="L139" s="84" t="s">
        <v>114</v>
      </c>
      <c r="M139" s="84" t="s">
        <v>115</v>
      </c>
      <c r="N139" s="84">
        <v>2214</v>
      </c>
      <c r="O139" s="84" t="s">
        <v>117</v>
      </c>
      <c r="P139" s="84">
        <v>11</v>
      </c>
      <c r="Q139" s="84" t="s">
        <v>61</v>
      </c>
      <c r="R139" s="84" t="s">
        <v>108</v>
      </c>
      <c r="S139" s="84" t="s">
        <v>119</v>
      </c>
      <c r="T139" s="85" t="s">
        <v>120</v>
      </c>
      <c r="U139" s="139" t="s">
        <v>547</v>
      </c>
      <c r="V139" s="88">
        <v>17890</v>
      </c>
      <c r="W139" s="85"/>
      <c r="X139" s="85"/>
      <c r="Y139" s="85"/>
      <c r="Z139" s="88">
        <f t="shared" si="2"/>
        <v>17890</v>
      </c>
      <c r="AA139" s="89"/>
    </row>
    <row r="140" spans="1:27" ht="39.6">
      <c r="A140" s="71"/>
      <c r="B140" s="84">
        <v>21121</v>
      </c>
      <c r="C140" s="84">
        <v>33</v>
      </c>
      <c r="D140" s="84" t="s">
        <v>525</v>
      </c>
      <c r="E140" s="84" t="s">
        <v>526</v>
      </c>
      <c r="F140" s="84">
        <v>1</v>
      </c>
      <c r="G140" s="84">
        <v>3</v>
      </c>
      <c r="H140" s="84">
        <v>4</v>
      </c>
      <c r="I140" s="84">
        <v>6</v>
      </c>
      <c r="J140" s="84" t="s">
        <v>112</v>
      </c>
      <c r="K140" s="84" t="s">
        <v>113</v>
      </c>
      <c r="L140" s="84" t="s">
        <v>114</v>
      </c>
      <c r="M140" s="84" t="s">
        <v>134</v>
      </c>
      <c r="N140" s="84">
        <v>2214</v>
      </c>
      <c r="O140" s="84" t="s">
        <v>117</v>
      </c>
      <c r="P140" s="84">
        <v>11</v>
      </c>
      <c r="Q140" s="84" t="s">
        <v>61</v>
      </c>
      <c r="R140" s="84" t="s">
        <v>108</v>
      </c>
      <c r="S140" s="84" t="s">
        <v>119</v>
      </c>
      <c r="T140" s="85" t="s">
        <v>120</v>
      </c>
      <c r="U140" s="139" t="s">
        <v>547</v>
      </c>
      <c r="V140" s="88">
        <v>49710</v>
      </c>
      <c r="W140" s="85"/>
      <c r="X140" s="85"/>
      <c r="Y140" s="85"/>
      <c r="Z140" s="88">
        <f t="shared" si="2"/>
        <v>49710</v>
      </c>
      <c r="AA140" s="89"/>
    </row>
    <row r="141" spans="1:27" ht="39.6">
      <c r="A141" s="71"/>
      <c r="B141" s="84">
        <v>21121</v>
      </c>
      <c r="C141" s="84">
        <v>33</v>
      </c>
      <c r="D141" s="84" t="s">
        <v>525</v>
      </c>
      <c r="E141" s="84" t="s">
        <v>526</v>
      </c>
      <c r="F141" s="84">
        <v>1</v>
      </c>
      <c r="G141" s="84">
        <v>3</v>
      </c>
      <c r="H141" s="84">
        <v>4</v>
      </c>
      <c r="I141" s="84">
        <v>6</v>
      </c>
      <c r="J141" s="84" t="s">
        <v>112</v>
      </c>
      <c r="K141" s="84" t="s">
        <v>113</v>
      </c>
      <c r="L141" s="84" t="s">
        <v>114</v>
      </c>
      <c r="M141" s="84" t="s">
        <v>115</v>
      </c>
      <c r="N141" s="84">
        <v>2216</v>
      </c>
      <c r="O141" s="84" t="s">
        <v>117</v>
      </c>
      <c r="P141" s="84">
        <v>11</v>
      </c>
      <c r="Q141" s="84" t="s">
        <v>61</v>
      </c>
      <c r="R141" s="84" t="s">
        <v>108</v>
      </c>
      <c r="S141" s="84" t="s">
        <v>119</v>
      </c>
      <c r="T141" s="85" t="s">
        <v>120</v>
      </c>
      <c r="U141" s="139" t="s">
        <v>216</v>
      </c>
      <c r="V141" s="88">
        <v>11000</v>
      </c>
      <c r="W141" s="85"/>
      <c r="X141" s="85"/>
      <c r="Y141" s="85"/>
      <c r="Z141" s="88">
        <f t="shared" si="2"/>
        <v>11000</v>
      </c>
      <c r="AA141" s="89"/>
    </row>
    <row r="142" spans="1:27" ht="13.8">
      <c r="A142" s="71"/>
      <c r="B142" s="84">
        <v>21121</v>
      </c>
      <c r="C142" s="84">
        <v>33</v>
      </c>
      <c r="D142" s="84" t="s">
        <v>525</v>
      </c>
      <c r="E142" s="84" t="s">
        <v>526</v>
      </c>
      <c r="F142" s="84">
        <v>1</v>
      </c>
      <c r="G142" s="84">
        <v>3</v>
      </c>
      <c r="H142" s="84">
        <v>4</v>
      </c>
      <c r="I142" s="84">
        <v>6</v>
      </c>
      <c r="J142" s="84" t="s">
        <v>112</v>
      </c>
      <c r="K142" s="84" t="s">
        <v>113</v>
      </c>
      <c r="L142" s="84" t="s">
        <v>114</v>
      </c>
      <c r="M142" s="84" t="s">
        <v>134</v>
      </c>
      <c r="N142" s="84">
        <v>2461</v>
      </c>
      <c r="O142" s="84" t="s">
        <v>117</v>
      </c>
      <c r="P142" s="84">
        <v>11</v>
      </c>
      <c r="Q142" s="84" t="s">
        <v>61</v>
      </c>
      <c r="R142" s="84" t="s">
        <v>108</v>
      </c>
      <c r="S142" s="84" t="s">
        <v>119</v>
      </c>
      <c r="T142" s="85" t="s">
        <v>120</v>
      </c>
      <c r="U142" s="140" t="s">
        <v>548</v>
      </c>
      <c r="V142" s="88">
        <v>5000</v>
      </c>
      <c r="W142" s="85"/>
      <c r="X142" s="85"/>
      <c r="Y142" s="85"/>
      <c r="Z142" s="88">
        <f t="shared" si="2"/>
        <v>5000</v>
      </c>
      <c r="AA142" s="89"/>
    </row>
    <row r="143" spans="1:27" ht="24.75" customHeight="1">
      <c r="A143" s="71"/>
      <c r="B143" s="84">
        <v>21121</v>
      </c>
      <c r="C143" s="84">
        <v>33</v>
      </c>
      <c r="D143" s="84" t="s">
        <v>525</v>
      </c>
      <c r="E143" s="84" t="s">
        <v>526</v>
      </c>
      <c r="F143" s="84">
        <v>1</v>
      </c>
      <c r="G143" s="84">
        <v>3</v>
      </c>
      <c r="H143" s="84">
        <v>4</v>
      </c>
      <c r="I143" s="84">
        <v>6</v>
      </c>
      <c r="J143" s="84" t="s">
        <v>112</v>
      </c>
      <c r="K143" s="84" t="s">
        <v>113</v>
      </c>
      <c r="L143" s="84" t="s">
        <v>114</v>
      </c>
      <c r="M143" s="84" t="s">
        <v>134</v>
      </c>
      <c r="N143" s="84">
        <v>2481</v>
      </c>
      <c r="O143" s="84" t="s">
        <v>117</v>
      </c>
      <c r="P143" s="84">
        <v>11</v>
      </c>
      <c r="Q143" s="84" t="s">
        <v>61</v>
      </c>
      <c r="R143" s="84" t="s">
        <v>108</v>
      </c>
      <c r="S143" s="84" t="s">
        <v>119</v>
      </c>
      <c r="T143" s="85" t="s">
        <v>120</v>
      </c>
      <c r="U143" s="140" t="s">
        <v>222</v>
      </c>
      <c r="V143" s="88">
        <v>7000</v>
      </c>
      <c r="W143" s="85"/>
      <c r="X143" s="85"/>
      <c r="Y143" s="85"/>
      <c r="Z143" s="88">
        <f t="shared" si="2"/>
        <v>7000</v>
      </c>
      <c r="AA143" s="89"/>
    </row>
    <row r="144" spans="1:27" ht="26.4">
      <c r="A144" s="71"/>
      <c r="B144" s="84">
        <v>21121</v>
      </c>
      <c r="C144" s="84">
        <v>33</v>
      </c>
      <c r="D144" s="84" t="s">
        <v>525</v>
      </c>
      <c r="E144" s="84" t="s">
        <v>526</v>
      </c>
      <c r="F144" s="84">
        <v>1</v>
      </c>
      <c r="G144" s="84">
        <v>3</v>
      </c>
      <c r="H144" s="84">
        <v>4</v>
      </c>
      <c r="I144" s="84">
        <v>6</v>
      </c>
      <c r="J144" s="84" t="s">
        <v>112</v>
      </c>
      <c r="K144" s="84" t="s">
        <v>113</v>
      </c>
      <c r="L144" s="84" t="s">
        <v>114</v>
      </c>
      <c r="M144" s="84" t="s">
        <v>134</v>
      </c>
      <c r="N144" s="84">
        <v>2491</v>
      </c>
      <c r="O144" s="84" t="s">
        <v>117</v>
      </c>
      <c r="P144" s="84">
        <v>11</v>
      </c>
      <c r="Q144" s="84" t="s">
        <v>61</v>
      </c>
      <c r="R144" s="84" t="s">
        <v>108</v>
      </c>
      <c r="S144" s="84" t="s">
        <v>119</v>
      </c>
      <c r="T144" s="85" t="s">
        <v>120</v>
      </c>
      <c r="U144" s="139" t="s">
        <v>549</v>
      </c>
      <c r="V144" s="88">
        <v>5000</v>
      </c>
      <c r="W144" s="85"/>
      <c r="X144" s="85"/>
      <c r="Y144" s="85"/>
      <c r="Z144" s="88">
        <f t="shared" si="2"/>
        <v>5000</v>
      </c>
      <c r="AA144" s="89"/>
    </row>
    <row r="145" spans="1:27" ht="26.4">
      <c r="A145" s="71"/>
      <c r="B145" s="84">
        <v>21121</v>
      </c>
      <c r="C145" s="84">
        <v>33</v>
      </c>
      <c r="D145" s="84" t="s">
        <v>525</v>
      </c>
      <c r="E145" s="84" t="s">
        <v>526</v>
      </c>
      <c r="F145" s="84">
        <v>1</v>
      </c>
      <c r="G145" s="84">
        <v>3</v>
      </c>
      <c r="H145" s="84">
        <v>4</v>
      </c>
      <c r="I145" s="84">
        <v>6</v>
      </c>
      <c r="J145" s="84" t="s">
        <v>112</v>
      </c>
      <c r="K145" s="84" t="s">
        <v>113</v>
      </c>
      <c r="L145" s="84" t="s">
        <v>114</v>
      </c>
      <c r="M145" s="84" t="s">
        <v>134</v>
      </c>
      <c r="N145" s="84">
        <v>2531</v>
      </c>
      <c r="O145" s="84" t="s">
        <v>117</v>
      </c>
      <c r="P145" s="84">
        <v>11</v>
      </c>
      <c r="Q145" s="84" t="s">
        <v>61</v>
      </c>
      <c r="R145" s="84" t="s">
        <v>108</v>
      </c>
      <c r="S145" s="84" t="s">
        <v>119</v>
      </c>
      <c r="T145" s="85" t="s">
        <v>120</v>
      </c>
      <c r="U145" s="139" t="s">
        <v>550</v>
      </c>
      <c r="V145" s="88">
        <v>1500</v>
      </c>
      <c r="W145" s="85"/>
      <c r="X145" s="85"/>
      <c r="Y145" s="85"/>
      <c r="Z145" s="88">
        <f t="shared" si="2"/>
        <v>1500</v>
      </c>
      <c r="AA145" s="89"/>
    </row>
    <row r="146" spans="1:27" ht="24.75" customHeight="1">
      <c r="A146" s="71"/>
      <c r="B146" s="84">
        <v>21121</v>
      </c>
      <c r="C146" s="84">
        <v>33</v>
      </c>
      <c r="D146" s="84" t="s">
        <v>525</v>
      </c>
      <c r="E146" s="84" t="s">
        <v>526</v>
      </c>
      <c r="F146" s="84">
        <v>1</v>
      </c>
      <c r="G146" s="84">
        <v>3</v>
      </c>
      <c r="H146" s="84">
        <v>4</v>
      </c>
      <c r="I146" s="84">
        <v>6</v>
      </c>
      <c r="J146" s="84" t="s">
        <v>112</v>
      </c>
      <c r="K146" s="84" t="s">
        <v>113</v>
      </c>
      <c r="L146" s="84" t="s">
        <v>114</v>
      </c>
      <c r="M146" s="84" t="s">
        <v>134</v>
      </c>
      <c r="N146" s="84">
        <v>2541</v>
      </c>
      <c r="O146" s="84" t="s">
        <v>117</v>
      </c>
      <c r="P146" s="84">
        <v>11</v>
      </c>
      <c r="Q146" s="84" t="s">
        <v>61</v>
      </c>
      <c r="R146" s="84" t="s">
        <v>108</v>
      </c>
      <c r="S146" s="84" t="s">
        <v>119</v>
      </c>
      <c r="T146" s="85" t="s">
        <v>120</v>
      </c>
      <c r="U146" s="139" t="s">
        <v>232</v>
      </c>
      <c r="V146" s="88">
        <v>1500</v>
      </c>
      <c r="W146" s="85"/>
      <c r="X146" s="85"/>
      <c r="Y146" s="85"/>
      <c r="Z146" s="88">
        <f t="shared" si="2"/>
        <v>1500</v>
      </c>
      <c r="AA146" s="89"/>
    </row>
    <row r="147" spans="1:27" ht="52.8">
      <c r="A147" s="71"/>
      <c r="B147" s="84">
        <v>21121</v>
      </c>
      <c r="C147" s="84">
        <v>33</v>
      </c>
      <c r="D147" s="84" t="s">
        <v>525</v>
      </c>
      <c r="E147" s="84" t="s">
        <v>526</v>
      </c>
      <c r="F147" s="84">
        <v>1</v>
      </c>
      <c r="G147" s="84">
        <v>3</v>
      </c>
      <c r="H147" s="84">
        <v>4</v>
      </c>
      <c r="I147" s="84">
        <v>6</v>
      </c>
      <c r="J147" s="84" t="s">
        <v>112</v>
      </c>
      <c r="K147" s="84" t="s">
        <v>113</v>
      </c>
      <c r="L147" s="84" t="s">
        <v>114</v>
      </c>
      <c r="M147" s="84" t="s">
        <v>134</v>
      </c>
      <c r="N147" s="84">
        <v>2612</v>
      </c>
      <c r="O147" s="84" t="s">
        <v>117</v>
      </c>
      <c r="P147" s="84">
        <v>11</v>
      </c>
      <c r="Q147" s="84" t="s">
        <v>61</v>
      </c>
      <c r="R147" s="84" t="s">
        <v>108</v>
      </c>
      <c r="S147" s="84" t="s">
        <v>119</v>
      </c>
      <c r="T147" s="85" t="s">
        <v>120</v>
      </c>
      <c r="U147" s="139" t="s">
        <v>551</v>
      </c>
      <c r="V147" s="88">
        <v>50000</v>
      </c>
      <c r="W147" s="85"/>
      <c r="X147" s="85"/>
      <c r="Y147" s="85"/>
      <c r="Z147" s="88">
        <f t="shared" si="2"/>
        <v>50000</v>
      </c>
      <c r="AA147" s="89"/>
    </row>
    <row r="148" spans="1:27" ht="26.4">
      <c r="A148" s="71"/>
      <c r="B148" s="84">
        <v>21121</v>
      </c>
      <c r="C148" s="84">
        <v>33</v>
      </c>
      <c r="D148" s="84" t="s">
        <v>525</v>
      </c>
      <c r="E148" s="84" t="s">
        <v>526</v>
      </c>
      <c r="F148" s="84">
        <v>1</v>
      </c>
      <c r="G148" s="84">
        <v>3</v>
      </c>
      <c r="H148" s="84">
        <v>4</v>
      </c>
      <c r="I148" s="84">
        <v>6</v>
      </c>
      <c r="J148" s="84" t="s">
        <v>112</v>
      </c>
      <c r="K148" s="84" t="s">
        <v>113</v>
      </c>
      <c r="L148" s="84" t="s">
        <v>114</v>
      </c>
      <c r="M148" s="84" t="s">
        <v>134</v>
      </c>
      <c r="N148" s="84">
        <v>2921</v>
      </c>
      <c r="O148" s="84" t="s">
        <v>117</v>
      </c>
      <c r="P148" s="84">
        <v>11</v>
      </c>
      <c r="Q148" s="84" t="s">
        <v>61</v>
      </c>
      <c r="R148" s="84" t="s">
        <v>108</v>
      </c>
      <c r="S148" s="84" t="s">
        <v>119</v>
      </c>
      <c r="T148" s="85" t="s">
        <v>120</v>
      </c>
      <c r="U148" s="139" t="s">
        <v>240</v>
      </c>
      <c r="V148" s="88">
        <v>3000</v>
      </c>
      <c r="W148" s="85"/>
      <c r="X148" s="85"/>
      <c r="Y148" s="85"/>
      <c r="Z148" s="88">
        <f t="shared" si="2"/>
        <v>3000</v>
      </c>
      <c r="AA148" s="89"/>
    </row>
    <row r="149" spans="1:27" ht="52.8">
      <c r="A149" s="71"/>
      <c r="B149" s="84">
        <v>21121</v>
      </c>
      <c r="C149" s="84">
        <v>33</v>
      </c>
      <c r="D149" s="84" t="s">
        <v>525</v>
      </c>
      <c r="E149" s="84" t="s">
        <v>526</v>
      </c>
      <c r="F149" s="84">
        <v>1</v>
      </c>
      <c r="G149" s="84">
        <v>3</v>
      </c>
      <c r="H149" s="84">
        <v>4</v>
      </c>
      <c r="I149" s="84">
        <v>6</v>
      </c>
      <c r="J149" s="84" t="s">
        <v>112</v>
      </c>
      <c r="K149" s="84" t="s">
        <v>113</v>
      </c>
      <c r="L149" s="84" t="s">
        <v>114</v>
      </c>
      <c r="M149" s="84" t="s">
        <v>134</v>
      </c>
      <c r="N149" s="84">
        <v>2931</v>
      </c>
      <c r="O149" s="84" t="s">
        <v>117</v>
      </c>
      <c r="P149" s="84">
        <v>11</v>
      </c>
      <c r="Q149" s="84" t="s">
        <v>61</v>
      </c>
      <c r="R149" s="84" t="s">
        <v>108</v>
      </c>
      <c r="S149" s="84" t="s">
        <v>119</v>
      </c>
      <c r="T149" s="85" t="s">
        <v>120</v>
      </c>
      <c r="U149" s="139" t="s">
        <v>243</v>
      </c>
      <c r="V149" s="88">
        <v>3000</v>
      </c>
      <c r="W149" s="85"/>
      <c r="X149" s="85"/>
      <c r="Y149" s="85"/>
      <c r="Z149" s="88">
        <f t="shared" si="2"/>
        <v>3000</v>
      </c>
      <c r="AA149" s="89"/>
    </row>
    <row r="150" spans="1:27" ht="39.6">
      <c r="A150" s="71"/>
      <c r="B150" s="84">
        <v>21121</v>
      </c>
      <c r="C150" s="84">
        <v>33</v>
      </c>
      <c r="D150" s="84" t="s">
        <v>525</v>
      </c>
      <c r="E150" s="84" t="s">
        <v>526</v>
      </c>
      <c r="F150" s="84">
        <v>1</v>
      </c>
      <c r="G150" s="84">
        <v>3</v>
      </c>
      <c r="H150" s="84">
        <v>4</v>
      </c>
      <c r="I150" s="84">
        <v>6</v>
      </c>
      <c r="J150" s="84" t="s">
        <v>112</v>
      </c>
      <c r="K150" s="84" t="s">
        <v>113</v>
      </c>
      <c r="L150" s="84" t="s">
        <v>114</v>
      </c>
      <c r="M150" s="84" t="s">
        <v>152</v>
      </c>
      <c r="N150" s="84">
        <v>2941</v>
      </c>
      <c r="O150" s="84" t="s">
        <v>117</v>
      </c>
      <c r="P150" s="84">
        <v>11</v>
      </c>
      <c r="Q150" s="84" t="s">
        <v>61</v>
      </c>
      <c r="R150" s="84" t="s">
        <v>108</v>
      </c>
      <c r="S150" s="84" t="s">
        <v>119</v>
      </c>
      <c r="T150" s="85" t="s">
        <v>120</v>
      </c>
      <c r="U150" s="139" t="s">
        <v>246</v>
      </c>
      <c r="V150" s="88">
        <v>3000</v>
      </c>
      <c r="W150" s="85"/>
      <c r="X150" s="85"/>
      <c r="Y150" s="85"/>
      <c r="Z150" s="88">
        <f t="shared" si="2"/>
        <v>3000</v>
      </c>
      <c r="AA150" s="89"/>
    </row>
    <row r="151" spans="1:27" ht="39.6">
      <c r="A151" s="71"/>
      <c r="B151" s="84">
        <v>21121</v>
      </c>
      <c r="C151" s="84">
        <v>33</v>
      </c>
      <c r="D151" s="84" t="s">
        <v>525</v>
      </c>
      <c r="E151" s="84" t="s">
        <v>526</v>
      </c>
      <c r="F151" s="84">
        <v>1</v>
      </c>
      <c r="G151" s="84">
        <v>3</v>
      </c>
      <c r="H151" s="84">
        <v>4</v>
      </c>
      <c r="I151" s="84">
        <v>6</v>
      </c>
      <c r="J151" s="84" t="s">
        <v>112</v>
      </c>
      <c r="K151" s="84" t="s">
        <v>113</v>
      </c>
      <c r="L151" s="84" t="s">
        <v>114</v>
      </c>
      <c r="M151" s="84" t="s">
        <v>134</v>
      </c>
      <c r="N151" s="84">
        <v>2961</v>
      </c>
      <c r="O151" s="84" t="s">
        <v>117</v>
      </c>
      <c r="P151" s="84">
        <v>11</v>
      </c>
      <c r="Q151" s="84" t="s">
        <v>61</v>
      </c>
      <c r="R151" s="84" t="s">
        <v>108</v>
      </c>
      <c r="S151" s="84" t="s">
        <v>119</v>
      </c>
      <c r="T151" s="85" t="s">
        <v>120</v>
      </c>
      <c r="U151" s="139" t="s">
        <v>249</v>
      </c>
      <c r="V151" s="88">
        <v>9000</v>
      </c>
      <c r="W151" s="85"/>
      <c r="X151" s="85"/>
      <c r="Y151" s="85"/>
      <c r="Z151" s="88">
        <f t="shared" si="2"/>
        <v>9000</v>
      </c>
      <c r="AA151" s="89"/>
    </row>
    <row r="152" spans="1:27" ht="24.75" customHeight="1">
      <c r="A152" s="71"/>
      <c r="B152" s="91"/>
      <c r="C152" s="91"/>
      <c r="D152" s="91"/>
      <c r="E152" s="91"/>
      <c r="F152" s="91"/>
      <c r="G152" s="91"/>
      <c r="H152" s="91"/>
      <c r="I152" s="91"/>
      <c r="J152" s="91"/>
      <c r="K152" s="91"/>
      <c r="L152" s="91"/>
      <c r="M152" s="91"/>
      <c r="N152" s="91"/>
      <c r="O152" s="91"/>
      <c r="P152" s="91"/>
      <c r="Q152" s="92"/>
      <c r="R152" s="92"/>
      <c r="S152" s="92"/>
      <c r="T152" s="92"/>
      <c r="U152" s="93" t="s">
        <v>552</v>
      </c>
      <c r="V152" s="157">
        <f>SUM(V127:V151)</f>
        <v>267300</v>
      </c>
      <c r="W152" s="157">
        <f>SUM(W127:W151)</f>
        <v>0</v>
      </c>
      <c r="X152" s="158">
        <f>SUM(X127:X151)</f>
        <v>0</v>
      </c>
      <c r="Y152" s="94">
        <f>SUM(Y127:Y151)</f>
        <v>0</v>
      </c>
      <c r="Z152" s="94">
        <f>SUM(Z127:Z151)</f>
        <v>267300</v>
      </c>
      <c r="AA152" s="95"/>
    </row>
    <row r="153" spans="1:27" ht="24.75" customHeight="1">
      <c r="A153" s="71"/>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2"/>
      <c r="AA153" s="72"/>
    </row>
    <row r="154" spans="1:27" ht="24.75" customHeight="1">
      <c r="A154" s="71"/>
      <c r="B154" s="84">
        <v>21121</v>
      </c>
      <c r="C154" s="84">
        <v>33</v>
      </c>
      <c r="D154" s="84" t="s">
        <v>525</v>
      </c>
      <c r="E154" s="84" t="s">
        <v>526</v>
      </c>
      <c r="F154" s="84">
        <v>1</v>
      </c>
      <c r="G154" s="84">
        <v>3</v>
      </c>
      <c r="H154" s="84">
        <v>4</v>
      </c>
      <c r="I154" s="84">
        <v>6</v>
      </c>
      <c r="J154" s="84" t="s">
        <v>112</v>
      </c>
      <c r="K154" s="84" t="s">
        <v>113</v>
      </c>
      <c r="L154" s="84" t="s">
        <v>114</v>
      </c>
      <c r="M154" s="141" t="s">
        <v>134</v>
      </c>
      <c r="N154" s="142" t="s">
        <v>553</v>
      </c>
      <c r="O154" s="84" t="s">
        <v>117</v>
      </c>
      <c r="P154" s="84">
        <v>11</v>
      </c>
      <c r="Q154" s="84" t="s">
        <v>61</v>
      </c>
      <c r="R154" s="84" t="s">
        <v>108</v>
      </c>
      <c r="S154" s="84" t="s">
        <v>119</v>
      </c>
      <c r="T154" s="85" t="s">
        <v>120</v>
      </c>
      <c r="U154" s="139" t="s">
        <v>257</v>
      </c>
      <c r="V154" s="88">
        <v>160000</v>
      </c>
      <c r="W154" s="85"/>
      <c r="X154" s="85"/>
      <c r="Y154" s="85"/>
      <c r="Z154" s="88">
        <f t="shared" ref="Z154:Z194" si="3">V154+W154+X154+Y154</f>
        <v>160000</v>
      </c>
      <c r="AA154" s="89"/>
    </row>
    <row r="155" spans="1:27" ht="24.75" customHeight="1">
      <c r="A155" s="71"/>
      <c r="B155" s="84">
        <v>21121</v>
      </c>
      <c r="C155" s="84">
        <v>33</v>
      </c>
      <c r="D155" s="84" t="s">
        <v>525</v>
      </c>
      <c r="E155" s="84" t="s">
        <v>526</v>
      </c>
      <c r="F155" s="84">
        <v>1</v>
      </c>
      <c r="G155" s="84">
        <v>3</v>
      </c>
      <c r="H155" s="84">
        <v>4</v>
      </c>
      <c r="I155" s="84">
        <v>6</v>
      </c>
      <c r="J155" s="84" t="s">
        <v>112</v>
      </c>
      <c r="K155" s="84" t="s">
        <v>113</v>
      </c>
      <c r="L155" s="84" t="s">
        <v>114</v>
      </c>
      <c r="M155" s="141" t="s">
        <v>134</v>
      </c>
      <c r="N155" s="142" t="s">
        <v>554</v>
      </c>
      <c r="O155" s="84" t="s">
        <v>117</v>
      </c>
      <c r="P155" s="84">
        <v>11</v>
      </c>
      <c r="Q155" s="84" t="s">
        <v>61</v>
      </c>
      <c r="R155" s="84" t="s">
        <v>108</v>
      </c>
      <c r="S155" s="84" t="s">
        <v>119</v>
      </c>
      <c r="T155" s="85" t="s">
        <v>120</v>
      </c>
      <c r="U155" s="139" t="s">
        <v>555</v>
      </c>
      <c r="V155" s="88">
        <v>24000</v>
      </c>
      <c r="W155" s="85"/>
      <c r="X155" s="85"/>
      <c r="Y155" s="85"/>
      <c r="Z155" s="88">
        <f t="shared" si="3"/>
        <v>24000</v>
      </c>
      <c r="AA155" s="89"/>
    </row>
    <row r="156" spans="1:27" ht="24.75" customHeight="1">
      <c r="A156" s="71"/>
      <c r="B156" s="84">
        <v>21121</v>
      </c>
      <c r="C156" s="84">
        <v>33</v>
      </c>
      <c r="D156" s="84" t="s">
        <v>525</v>
      </c>
      <c r="E156" s="84" t="s">
        <v>526</v>
      </c>
      <c r="F156" s="84">
        <v>1</v>
      </c>
      <c r="G156" s="84">
        <v>3</v>
      </c>
      <c r="H156" s="84">
        <v>4</v>
      </c>
      <c r="I156" s="84">
        <v>6</v>
      </c>
      <c r="J156" s="84" t="s">
        <v>112</v>
      </c>
      <c r="K156" s="84" t="s">
        <v>113</v>
      </c>
      <c r="L156" s="84" t="s">
        <v>114</v>
      </c>
      <c r="M156" s="141" t="s">
        <v>152</v>
      </c>
      <c r="N156" s="142">
        <v>3141</v>
      </c>
      <c r="O156" s="84" t="s">
        <v>117</v>
      </c>
      <c r="P156" s="84">
        <v>11</v>
      </c>
      <c r="Q156" s="84" t="s">
        <v>61</v>
      </c>
      <c r="R156" s="84" t="s">
        <v>108</v>
      </c>
      <c r="S156" s="84" t="s">
        <v>119</v>
      </c>
      <c r="T156" s="85" t="s">
        <v>120</v>
      </c>
      <c r="U156" s="139" t="s">
        <v>556</v>
      </c>
      <c r="V156" s="88">
        <v>132100</v>
      </c>
      <c r="W156" s="85"/>
      <c r="X156" s="85"/>
      <c r="Y156" s="85"/>
      <c r="Z156" s="88">
        <f t="shared" si="3"/>
        <v>132100</v>
      </c>
      <c r="AA156" s="89"/>
    </row>
    <row r="157" spans="1:27" ht="39.6">
      <c r="A157" s="71"/>
      <c r="B157" s="84">
        <v>21121</v>
      </c>
      <c r="C157" s="84">
        <v>33</v>
      </c>
      <c r="D157" s="84" t="s">
        <v>525</v>
      </c>
      <c r="E157" s="84" t="s">
        <v>526</v>
      </c>
      <c r="F157" s="84">
        <v>1</v>
      </c>
      <c r="G157" s="84">
        <v>3</v>
      </c>
      <c r="H157" s="84">
        <v>4</v>
      </c>
      <c r="I157" s="84">
        <v>6</v>
      </c>
      <c r="J157" s="84" t="s">
        <v>112</v>
      </c>
      <c r="K157" s="84" t="s">
        <v>113</v>
      </c>
      <c r="L157" s="84" t="s">
        <v>114</v>
      </c>
      <c r="M157" s="141" t="s">
        <v>152</v>
      </c>
      <c r="N157" s="141">
        <v>3171</v>
      </c>
      <c r="O157" s="84" t="s">
        <v>117</v>
      </c>
      <c r="P157" s="84">
        <v>11</v>
      </c>
      <c r="Q157" s="84" t="s">
        <v>61</v>
      </c>
      <c r="R157" s="84" t="s">
        <v>108</v>
      </c>
      <c r="S157" s="84" t="s">
        <v>119</v>
      </c>
      <c r="T157" s="85" t="s">
        <v>120</v>
      </c>
      <c r="U157" s="139" t="s">
        <v>276</v>
      </c>
      <c r="V157" s="88">
        <v>48600</v>
      </c>
      <c r="W157" s="85"/>
      <c r="X157" s="85"/>
      <c r="Y157" s="85"/>
      <c r="Z157" s="88">
        <f t="shared" si="3"/>
        <v>48600</v>
      </c>
      <c r="AA157" s="89"/>
    </row>
    <row r="158" spans="1:27" ht="24.75" customHeight="1">
      <c r="A158" s="71"/>
      <c r="B158" s="84">
        <v>21121</v>
      </c>
      <c r="C158" s="84">
        <v>33</v>
      </c>
      <c r="D158" s="84" t="s">
        <v>525</v>
      </c>
      <c r="E158" s="84" t="s">
        <v>526</v>
      </c>
      <c r="F158" s="84">
        <v>1</v>
      </c>
      <c r="G158" s="84">
        <v>3</v>
      </c>
      <c r="H158" s="84">
        <v>4</v>
      </c>
      <c r="I158" s="84">
        <v>6</v>
      </c>
      <c r="J158" s="84" t="s">
        <v>112</v>
      </c>
      <c r="K158" s="84" t="s">
        <v>113</v>
      </c>
      <c r="L158" s="84" t="s">
        <v>114</v>
      </c>
      <c r="M158" s="141" t="s">
        <v>115</v>
      </c>
      <c r="N158" s="142" t="s">
        <v>557</v>
      </c>
      <c r="O158" s="84" t="s">
        <v>117</v>
      </c>
      <c r="P158" s="84">
        <v>11</v>
      </c>
      <c r="Q158" s="84" t="s">
        <v>61</v>
      </c>
      <c r="R158" s="84" t="s">
        <v>108</v>
      </c>
      <c r="S158" s="84" t="s">
        <v>119</v>
      </c>
      <c r="T158" s="85" t="s">
        <v>120</v>
      </c>
      <c r="U158" s="140" t="s">
        <v>280</v>
      </c>
      <c r="V158" s="88">
        <v>915</v>
      </c>
      <c r="W158" s="85"/>
      <c r="X158" s="85"/>
      <c r="Y158" s="85"/>
      <c r="Z158" s="88">
        <f t="shared" si="3"/>
        <v>915</v>
      </c>
      <c r="AA158" s="89"/>
    </row>
    <row r="159" spans="1:27" ht="24.75" customHeight="1">
      <c r="A159" s="71"/>
      <c r="B159" s="84">
        <v>21121</v>
      </c>
      <c r="C159" s="84">
        <v>33</v>
      </c>
      <c r="D159" s="84" t="s">
        <v>525</v>
      </c>
      <c r="E159" s="84" t="s">
        <v>526</v>
      </c>
      <c r="F159" s="84">
        <v>1</v>
      </c>
      <c r="G159" s="84">
        <v>3</v>
      </c>
      <c r="H159" s="84">
        <v>4</v>
      </c>
      <c r="I159" s="84">
        <v>6</v>
      </c>
      <c r="J159" s="84" t="s">
        <v>112</v>
      </c>
      <c r="K159" s="84" t="s">
        <v>113</v>
      </c>
      <c r="L159" s="84" t="s">
        <v>114</v>
      </c>
      <c r="M159" s="141" t="s">
        <v>134</v>
      </c>
      <c r="N159" s="142" t="s">
        <v>557</v>
      </c>
      <c r="O159" s="84" t="s">
        <v>117</v>
      </c>
      <c r="P159" s="84">
        <v>11</v>
      </c>
      <c r="Q159" s="84" t="s">
        <v>61</v>
      </c>
      <c r="R159" s="84" t="s">
        <v>108</v>
      </c>
      <c r="S159" s="84" t="s">
        <v>119</v>
      </c>
      <c r="T159" s="85" t="s">
        <v>120</v>
      </c>
      <c r="U159" s="140" t="s">
        <v>280</v>
      </c>
      <c r="V159" s="88">
        <v>500</v>
      </c>
      <c r="W159" s="85"/>
      <c r="X159" s="85"/>
      <c r="Y159" s="85"/>
      <c r="Z159" s="88">
        <f t="shared" si="3"/>
        <v>500</v>
      </c>
      <c r="AA159" s="89"/>
    </row>
    <row r="160" spans="1:27" ht="24.75" customHeight="1">
      <c r="A160" s="71"/>
      <c r="B160" s="84">
        <v>21121</v>
      </c>
      <c r="C160" s="84">
        <v>33</v>
      </c>
      <c r="D160" s="84" t="s">
        <v>525</v>
      </c>
      <c r="E160" s="84" t="s">
        <v>526</v>
      </c>
      <c r="F160" s="84">
        <v>1</v>
      </c>
      <c r="G160" s="84">
        <v>3</v>
      </c>
      <c r="H160" s="84">
        <v>4</v>
      </c>
      <c r="I160" s="84">
        <v>6</v>
      </c>
      <c r="J160" s="84" t="s">
        <v>112</v>
      </c>
      <c r="K160" s="84" t="s">
        <v>113</v>
      </c>
      <c r="L160" s="84" t="s">
        <v>114</v>
      </c>
      <c r="M160" s="141" t="s">
        <v>134</v>
      </c>
      <c r="N160" s="141">
        <v>3221</v>
      </c>
      <c r="O160" s="84" t="s">
        <v>117</v>
      </c>
      <c r="P160" s="84">
        <v>11</v>
      </c>
      <c r="Q160" s="84" t="s">
        <v>61</v>
      </c>
      <c r="R160" s="84" t="s">
        <v>108</v>
      </c>
      <c r="S160" s="84" t="s">
        <v>119</v>
      </c>
      <c r="T160" s="85" t="s">
        <v>120</v>
      </c>
      <c r="U160" s="140" t="s">
        <v>286</v>
      </c>
      <c r="V160" s="88">
        <v>1987200</v>
      </c>
      <c r="W160" s="85"/>
      <c r="X160" s="85"/>
      <c r="Y160" s="85"/>
      <c r="Z160" s="88">
        <f t="shared" si="3"/>
        <v>1987200</v>
      </c>
      <c r="AA160" s="89"/>
    </row>
    <row r="161" spans="1:27" ht="26.4">
      <c r="A161" s="71"/>
      <c r="B161" s="84">
        <v>21121</v>
      </c>
      <c r="C161" s="84">
        <v>33</v>
      </c>
      <c r="D161" s="84" t="s">
        <v>525</v>
      </c>
      <c r="E161" s="84" t="s">
        <v>526</v>
      </c>
      <c r="F161" s="84">
        <v>1</v>
      </c>
      <c r="G161" s="84">
        <v>3</v>
      </c>
      <c r="H161" s="84">
        <v>4</v>
      </c>
      <c r="I161" s="84">
        <v>6</v>
      </c>
      <c r="J161" s="84" t="s">
        <v>112</v>
      </c>
      <c r="K161" s="84" t="s">
        <v>113</v>
      </c>
      <c r="L161" s="84" t="s">
        <v>114</v>
      </c>
      <c r="M161" s="141" t="s">
        <v>152</v>
      </c>
      <c r="N161" s="141">
        <v>3232</v>
      </c>
      <c r="O161" s="84" t="s">
        <v>117</v>
      </c>
      <c r="P161" s="84">
        <v>11</v>
      </c>
      <c r="Q161" s="84" t="s">
        <v>61</v>
      </c>
      <c r="R161" s="84" t="s">
        <v>108</v>
      </c>
      <c r="S161" s="84" t="s">
        <v>119</v>
      </c>
      <c r="T161" s="85" t="s">
        <v>120</v>
      </c>
      <c r="U161" s="139" t="s">
        <v>558</v>
      </c>
      <c r="V161" s="88">
        <v>130000</v>
      </c>
      <c r="W161" s="85"/>
      <c r="X161" s="85"/>
      <c r="Y161" s="85"/>
      <c r="Z161" s="88">
        <f t="shared" si="3"/>
        <v>130000</v>
      </c>
      <c r="AA161" s="89"/>
    </row>
    <row r="162" spans="1:27" ht="24.75" customHeight="1">
      <c r="A162" s="71"/>
      <c r="B162" s="84">
        <v>21121</v>
      </c>
      <c r="C162" s="84">
        <v>33</v>
      </c>
      <c r="D162" s="84" t="s">
        <v>525</v>
      </c>
      <c r="E162" s="84" t="s">
        <v>526</v>
      </c>
      <c r="F162" s="84">
        <v>1</v>
      </c>
      <c r="G162" s="84">
        <v>3</v>
      </c>
      <c r="H162" s="84">
        <v>4</v>
      </c>
      <c r="I162" s="84">
        <v>6</v>
      </c>
      <c r="J162" s="84" t="s">
        <v>112</v>
      </c>
      <c r="K162" s="84" t="s">
        <v>113</v>
      </c>
      <c r="L162" s="84" t="s">
        <v>114</v>
      </c>
      <c r="M162" s="141" t="s">
        <v>152</v>
      </c>
      <c r="N162" s="141">
        <v>3271</v>
      </c>
      <c r="O162" s="84" t="s">
        <v>117</v>
      </c>
      <c r="P162" s="84">
        <v>11</v>
      </c>
      <c r="Q162" s="84" t="s">
        <v>61</v>
      </c>
      <c r="R162" s="84" t="s">
        <v>108</v>
      </c>
      <c r="S162" s="84" t="s">
        <v>119</v>
      </c>
      <c r="T162" s="85" t="s">
        <v>120</v>
      </c>
      <c r="U162" s="139" t="s">
        <v>305</v>
      </c>
      <c r="V162" s="88">
        <v>454100</v>
      </c>
      <c r="W162" s="85"/>
      <c r="X162" s="85"/>
      <c r="Y162" s="85"/>
      <c r="Z162" s="88">
        <f t="shared" si="3"/>
        <v>454100</v>
      </c>
      <c r="AA162" s="89"/>
    </row>
    <row r="163" spans="1:27" ht="39.6">
      <c r="A163" s="71"/>
      <c r="B163" s="84">
        <v>21121</v>
      </c>
      <c r="C163" s="84">
        <v>33</v>
      </c>
      <c r="D163" s="84" t="s">
        <v>525</v>
      </c>
      <c r="E163" s="84" t="s">
        <v>526</v>
      </c>
      <c r="F163" s="84">
        <v>1</v>
      </c>
      <c r="G163" s="84">
        <v>3</v>
      </c>
      <c r="H163" s="84">
        <v>4</v>
      </c>
      <c r="I163" s="84">
        <v>6</v>
      </c>
      <c r="J163" s="84" t="s">
        <v>112</v>
      </c>
      <c r="K163" s="84" t="s">
        <v>113</v>
      </c>
      <c r="L163" s="84" t="s">
        <v>114</v>
      </c>
      <c r="M163" s="141" t="s">
        <v>134</v>
      </c>
      <c r="N163" s="142" t="s">
        <v>559</v>
      </c>
      <c r="O163" s="84" t="s">
        <v>117</v>
      </c>
      <c r="P163" s="84">
        <v>11</v>
      </c>
      <c r="Q163" s="84" t="s">
        <v>61</v>
      </c>
      <c r="R163" s="84" t="s">
        <v>108</v>
      </c>
      <c r="S163" s="84" t="s">
        <v>119</v>
      </c>
      <c r="T163" s="85" t="s">
        <v>120</v>
      </c>
      <c r="U163" s="139" t="s">
        <v>560</v>
      </c>
      <c r="V163" s="88">
        <v>122000</v>
      </c>
      <c r="W163" s="85"/>
      <c r="X163" s="85"/>
      <c r="Y163" s="85"/>
      <c r="Z163" s="88">
        <f t="shared" si="3"/>
        <v>122000</v>
      </c>
      <c r="AA163" s="89"/>
    </row>
    <row r="164" spans="1:27" ht="24.75" customHeight="1">
      <c r="A164" s="71"/>
      <c r="B164" s="84">
        <v>21121</v>
      </c>
      <c r="C164" s="84">
        <v>33</v>
      </c>
      <c r="D164" s="84" t="s">
        <v>525</v>
      </c>
      <c r="E164" s="84" t="s">
        <v>526</v>
      </c>
      <c r="F164" s="84">
        <v>1</v>
      </c>
      <c r="G164" s="84">
        <v>3</v>
      </c>
      <c r="H164" s="84">
        <v>4</v>
      </c>
      <c r="I164" s="84">
        <v>6</v>
      </c>
      <c r="J164" s="84" t="s">
        <v>112</v>
      </c>
      <c r="K164" s="84" t="s">
        <v>113</v>
      </c>
      <c r="L164" s="84" t="s">
        <v>114</v>
      </c>
      <c r="M164" s="141" t="s">
        <v>152</v>
      </c>
      <c r="N164" s="141">
        <v>3331</v>
      </c>
      <c r="O164" s="84" t="s">
        <v>117</v>
      </c>
      <c r="P164" s="84">
        <v>11</v>
      </c>
      <c r="Q164" s="84" t="s">
        <v>61</v>
      </c>
      <c r="R164" s="84" t="s">
        <v>108</v>
      </c>
      <c r="S164" s="84" t="s">
        <v>119</v>
      </c>
      <c r="T164" s="85" t="s">
        <v>120</v>
      </c>
      <c r="U164" s="139" t="s">
        <v>341</v>
      </c>
      <c r="V164" s="88">
        <v>505500</v>
      </c>
      <c r="W164" s="85"/>
      <c r="X164" s="85"/>
      <c r="Y164" s="85"/>
      <c r="Z164" s="88">
        <f t="shared" si="3"/>
        <v>505500</v>
      </c>
      <c r="AA164" s="89"/>
    </row>
    <row r="165" spans="1:27" ht="26.4">
      <c r="A165" s="71"/>
      <c r="B165" s="84">
        <v>21121</v>
      </c>
      <c r="C165" s="84">
        <v>33</v>
      </c>
      <c r="D165" s="84" t="s">
        <v>525</v>
      </c>
      <c r="E165" s="84" t="s">
        <v>526</v>
      </c>
      <c r="F165" s="84">
        <v>1</v>
      </c>
      <c r="G165" s="84">
        <v>3</v>
      </c>
      <c r="H165" s="84">
        <v>4</v>
      </c>
      <c r="I165" s="84">
        <v>6</v>
      </c>
      <c r="J165" s="84" t="s">
        <v>112</v>
      </c>
      <c r="K165" s="84" t="s">
        <v>113</v>
      </c>
      <c r="L165" s="84" t="s">
        <v>114</v>
      </c>
      <c r="M165" s="141" t="s">
        <v>134</v>
      </c>
      <c r="N165" s="141">
        <v>3331</v>
      </c>
      <c r="O165" s="84" t="s">
        <v>117</v>
      </c>
      <c r="P165" s="84">
        <v>11</v>
      </c>
      <c r="Q165" s="84" t="s">
        <v>61</v>
      </c>
      <c r="R165" s="84" t="s">
        <v>108</v>
      </c>
      <c r="S165" s="84" t="s">
        <v>119</v>
      </c>
      <c r="T165" s="85" t="s">
        <v>120</v>
      </c>
      <c r="U165" s="139" t="s">
        <v>341</v>
      </c>
      <c r="V165" s="88">
        <v>385300</v>
      </c>
      <c r="W165" s="85"/>
      <c r="X165" s="85"/>
      <c r="Y165" s="85"/>
      <c r="Z165" s="88">
        <f t="shared" si="3"/>
        <v>385300</v>
      </c>
      <c r="AA165" s="89"/>
    </row>
    <row r="166" spans="1:27" ht="26.4">
      <c r="A166" s="71"/>
      <c r="B166" s="84">
        <v>21121</v>
      </c>
      <c r="C166" s="84">
        <v>33</v>
      </c>
      <c r="D166" s="84" t="s">
        <v>525</v>
      </c>
      <c r="E166" s="84" t="s">
        <v>526</v>
      </c>
      <c r="F166" s="84">
        <v>1</v>
      </c>
      <c r="G166" s="84">
        <v>3</v>
      </c>
      <c r="H166" s="84">
        <v>4</v>
      </c>
      <c r="I166" s="84">
        <v>6</v>
      </c>
      <c r="J166" s="84" t="s">
        <v>112</v>
      </c>
      <c r="K166" s="84" t="s">
        <v>113</v>
      </c>
      <c r="L166" s="84" t="s">
        <v>114</v>
      </c>
      <c r="M166" s="141" t="s">
        <v>156</v>
      </c>
      <c r="N166" s="141">
        <v>3362</v>
      </c>
      <c r="O166" s="84" t="s">
        <v>117</v>
      </c>
      <c r="P166" s="84">
        <v>11</v>
      </c>
      <c r="Q166" s="84" t="s">
        <v>61</v>
      </c>
      <c r="R166" s="84" t="s">
        <v>108</v>
      </c>
      <c r="S166" s="84" t="s">
        <v>119</v>
      </c>
      <c r="T166" s="85" t="s">
        <v>120</v>
      </c>
      <c r="U166" s="139" t="s">
        <v>561</v>
      </c>
      <c r="V166" s="88">
        <v>150</v>
      </c>
      <c r="W166" s="85"/>
      <c r="X166" s="85"/>
      <c r="Y166" s="85"/>
      <c r="Z166" s="88">
        <f t="shared" si="3"/>
        <v>150</v>
      </c>
      <c r="AA166" s="89"/>
    </row>
    <row r="167" spans="1:27" ht="39.6">
      <c r="A167" s="71"/>
      <c r="B167" s="84">
        <v>21121</v>
      </c>
      <c r="C167" s="84">
        <v>33</v>
      </c>
      <c r="D167" s="84" t="s">
        <v>525</v>
      </c>
      <c r="E167" s="84" t="s">
        <v>526</v>
      </c>
      <c r="F167" s="84">
        <v>1</v>
      </c>
      <c r="G167" s="84">
        <v>3</v>
      </c>
      <c r="H167" s="84">
        <v>4</v>
      </c>
      <c r="I167" s="84">
        <v>6</v>
      </c>
      <c r="J167" s="84" t="s">
        <v>112</v>
      </c>
      <c r="K167" s="84" t="s">
        <v>113</v>
      </c>
      <c r="L167" s="84" t="s">
        <v>114</v>
      </c>
      <c r="M167" s="141" t="s">
        <v>156</v>
      </c>
      <c r="N167" s="142" t="s">
        <v>562</v>
      </c>
      <c r="O167" s="84" t="s">
        <v>117</v>
      </c>
      <c r="P167" s="84">
        <v>11</v>
      </c>
      <c r="Q167" s="84" t="s">
        <v>61</v>
      </c>
      <c r="R167" s="84" t="s">
        <v>108</v>
      </c>
      <c r="S167" s="84" t="s">
        <v>119</v>
      </c>
      <c r="T167" s="85" t="s">
        <v>120</v>
      </c>
      <c r="U167" s="139" t="s">
        <v>563</v>
      </c>
      <c r="V167" s="88">
        <v>8000</v>
      </c>
      <c r="W167" s="85"/>
      <c r="X167" s="85"/>
      <c r="Y167" s="85"/>
      <c r="Z167" s="88">
        <f t="shared" si="3"/>
        <v>8000</v>
      </c>
      <c r="AA167" s="89"/>
    </row>
    <row r="168" spans="1:27" ht="24.75" customHeight="1">
      <c r="A168" s="71"/>
      <c r="B168" s="84">
        <v>21121</v>
      </c>
      <c r="C168" s="84">
        <v>33</v>
      </c>
      <c r="D168" s="84" t="s">
        <v>525</v>
      </c>
      <c r="E168" s="84" t="s">
        <v>526</v>
      </c>
      <c r="F168" s="84">
        <v>1</v>
      </c>
      <c r="G168" s="84">
        <v>3</v>
      </c>
      <c r="H168" s="84">
        <v>4</v>
      </c>
      <c r="I168" s="84">
        <v>6</v>
      </c>
      <c r="J168" s="84" t="s">
        <v>112</v>
      </c>
      <c r="K168" s="84" t="s">
        <v>113</v>
      </c>
      <c r="L168" s="84" t="s">
        <v>114</v>
      </c>
      <c r="M168" s="141" t="s">
        <v>134</v>
      </c>
      <c r="N168" s="141">
        <v>3381</v>
      </c>
      <c r="O168" s="84" t="s">
        <v>117</v>
      </c>
      <c r="P168" s="84">
        <v>11</v>
      </c>
      <c r="Q168" s="84" t="s">
        <v>61</v>
      </c>
      <c r="R168" s="84" t="s">
        <v>108</v>
      </c>
      <c r="S168" s="84" t="s">
        <v>119</v>
      </c>
      <c r="T168" s="85" t="s">
        <v>120</v>
      </c>
      <c r="U168" s="139" t="s">
        <v>362</v>
      </c>
      <c r="V168" s="88">
        <v>412200</v>
      </c>
      <c r="W168" s="85"/>
      <c r="X168" s="85"/>
      <c r="Y168" s="85"/>
      <c r="Z168" s="88">
        <f t="shared" si="3"/>
        <v>412200</v>
      </c>
      <c r="AA168" s="89"/>
    </row>
    <row r="169" spans="1:27" ht="24.75" customHeight="1">
      <c r="A169" s="71"/>
      <c r="B169" s="84">
        <v>21121</v>
      </c>
      <c r="C169" s="84">
        <v>33</v>
      </c>
      <c r="D169" s="84" t="s">
        <v>525</v>
      </c>
      <c r="E169" s="84" t="s">
        <v>526</v>
      </c>
      <c r="F169" s="84">
        <v>1</v>
      </c>
      <c r="G169" s="84">
        <v>3</v>
      </c>
      <c r="H169" s="84">
        <v>4</v>
      </c>
      <c r="I169" s="84">
        <v>6</v>
      </c>
      <c r="J169" s="84" t="s">
        <v>112</v>
      </c>
      <c r="K169" s="84" t="s">
        <v>113</v>
      </c>
      <c r="L169" s="84" t="s">
        <v>114</v>
      </c>
      <c r="M169" s="141" t="s">
        <v>134</v>
      </c>
      <c r="N169" s="141">
        <v>3411</v>
      </c>
      <c r="O169" s="84" t="s">
        <v>117</v>
      </c>
      <c r="P169" s="84">
        <v>11</v>
      </c>
      <c r="Q169" s="84" t="s">
        <v>61</v>
      </c>
      <c r="R169" s="84" t="s">
        <v>108</v>
      </c>
      <c r="S169" s="84" t="s">
        <v>119</v>
      </c>
      <c r="T169" s="85" t="s">
        <v>120</v>
      </c>
      <c r="U169" s="140" t="s">
        <v>370</v>
      </c>
      <c r="V169" s="88">
        <v>1000</v>
      </c>
      <c r="W169" s="85"/>
      <c r="X169" s="85"/>
      <c r="Y169" s="85"/>
      <c r="Z169" s="88">
        <f t="shared" si="3"/>
        <v>1000</v>
      </c>
      <c r="AA169" s="89"/>
    </row>
    <row r="170" spans="1:27" ht="24.75" customHeight="1">
      <c r="A170" s="71"/>
      <c r="B170" s="84">
        <v>21121</v>
      </c>
      <c r="C170" s="84">
        <v>33</v>
      </c>
      <c r="D170" s="84" t="s">
        <v>525</v>
      </c>
      <c r="E170" s="84" t="s">
        <v>526</v>
      </c>
      <c r="F170" s="84">
        <v>1</v>
      </c>
      <c r="G170" s="84">
        <v>3</v>
      </c>
      <c r="H170" s="84">
        <v>4</v>
      </c>
      <c r="I170" s="84">
        <v>6</v>
      </c>
      <c r="J170" s="84" t="s">
        <v>112</v>
      </c>
      <c r="K170" s="84" t="s">
        <v>113</v>
      </c>
      <c r="L170" s="84" t="s">
        <v>114</v>
      </c>
      <c r="M170" s="141" t="s">
        <v>134</v>
      </c>
      <c r="N170" s="141">
        <v>3451</v>
      </c>
      <c r="O170" s="84" t="s">
        <v>117</v>
      </c>
      <c r="P170" s="84">
        <v>11</v>
      </c>
      <c r="Q170" s="84" t="s">
        <v>61</v>
      </c>
      <c r="R170" s="84" t="s">
        <v>108</v>
      </c>
      <c r="S170" s="84" t="s">
        <v>119</v>
      </c>
      <c r="T170" s="85" t="s">
        <v>120</v>
      </c>
      <c r="U170" s="140" t="s">
        <v>372</v>
      </c>
      <c r="V170" s="88">
        <v>80000</v>
      </c>
      <c r="W170" s="85"/>
      <c r="X170" s="85"/>
      <c r="Y170" s="85"/>
      <c r="Z170" s="88">
        <f t="shared" si="3"/>
        <v>80000</v>
      </c>
      <c r="AA170" s="89"/>
    </row>
    <row r="171" spans="1:27" ht="52.8">
      <c r="A171" s="71"/>
      <c r="B171" s="84">
        <v>21121</v>
      </c>
      <c r="C171" s="84">
        <v>33</v>
      </c>
      <c r="D171" s="84" t="s">
        <v>525</v>
      </c>
      <c r="E171" s="84" t="s">
        <v>526</v>
      </c>
      <c r="F171" s="84">
        <v>1</v>
      </c>
      <c r="G171" s="84">
        <v>3</v>
      </c>
      <c r="H171" s="84">
        <v>4</v>
      </c>
      <c r="I171" s="84">
        <v>6</v>
      </c>
      <c r="J171" s="84" t="s">
        <v>112</v>
      </c>
      <c r="K171" s="84" t="s">
        <v>113</v>
      </c>
      <c r="L171" s="84" t="s">
        <v>114</v>
      </c>
      <c r="M171" s="141" t="s">
        <v>152</v>
      </c>
      <c r="N171" s="141">
        <v>3531</v>
      </c>
      <c r="O171" s="84" t="s">
        <v>117</v>
      </c>
      <c r="P171" s="84">
        <v>11</v>
      </c>
      <c r="Q171" s="84" t="s">
        <v>61</v>
      </c>
      <c r="R171" s="84" t="s">
        <v>108</v>
      </c>
      <c r="S171" s="84" t="s">
        <v>119</v>
      </c>
      <c r="T171" s="85" t="s">
        <v>120</v>
      </c>
      <c r="U171" s="139" t="s">
        <v>564</v>
      </c>
      <c r="V171" s="88">
        <v>214870</v>
      </c>
      <c r="W171" s="85"/>
      <c r="X171" s="85"/>
      <c r="Y171" s="85"/>
      <c r="Z171" s="88">
        <f t="shared" si="3"/>
        <v>214870</v>
      </c>
      <c r="AA171" s="89"/>
    </row>
    <row r="172" spans="1:27" ht="39.6">
      <c r="A172" s="71"/>
      <c r="B172" s="84">
        <v>21121</v>
      </c>
      <c r="C172" s="84">
        <v>33</v>
      </c>
      <c r="D172" s="84" t="s">
        <v>525</v>
      </c>
      <c r="E172" s="84" t="s">
        <v>526</v>
      </c>
      <c r="F172" s="84">
        <v>1</v>
      </c>
      <c r="G172" s="84">
        <v>3</v>
      </c>
      <c r="H172" s="84">
        <v>4</v>
      </c>
      <c r="I172" s="84">
        <v>6</v>
      </c>
      <c r="J172" s="84" t="s">
        <v>112</v>
      </c>
      <c r="K172" s="84" t="s">
        <v>113</v>
      </c>
      <c r="L172" s="84" t="s">
        <v>114</v>
      </c>
      <c r="M172" s="141" t="s">
        <v>134</v>
      </c>
      <c r="N172" s="141">
        <v>3551</v>
      </c>
      <c r="O172" s="84" t="s">
        <v>117</v>
      </c>
      <c r="P172" s="84">
        <v>11</v>
      </c>
      <c r="Q172" s="84" t="s">
        <v>61</v>
      </c>
      <c r="R172" s="84" t="s">
        <v>108</v>
      </c>
      <c r="S172" s="84" t="s">
        <v>119</v>
      </c>
      <c r="T172" s="85" t="s">
        <v>120</v>
      </c>
      <c r="U172" s="139" t="s">
        <v>565</v>
      </c>
      <c r="V172" s="88">
        <v>25000</v>
      </c>
      <c r="W172" s="85"/>
      <c r="X172" s="85"/>
      <c r="Y172" s="85"/>
      <c r="Z172" s="88">
        <f t="shared" si="3"/>
        <v>25000</v>
      </c>
      <c r="AA172" s="89"/>
    </row>
    <row r="173" spans="1:27" ht="39.6">
      <c r="A173" s="71"/>
      <c r="B173" s="84">
        <v>21121</v>
      </c>
      <c r="C173" s="84">
        <v>33</v>
      </c>
      <c r="D173" s="84" t="s">
        <v>525</v>
      </c>
      <c r="E173" s="84" t="s">
        <v>526</v>
      </c>
      <c r="F173" s="84">
        <v>1</v>
      </c>
      <c r="G173" s="84">
        <v>3</v>
      </c>
      <c r="H173" s="84">
        <v>4</v>
      </c>
      <c r="I173" s="84">
        <v>6</v>
      </c>
      <c r="J173" s="84" t="s">
        <v>112</v>
      </c>
      <c r="K173" s="84" t="s">
        <v>113</v>
      </c>
      <c r="L173" s="84" t="s">
        <v>114</v>
      </c>
      <c r="M173" s="141" t="s">
        <v>134</v>
      </c>
      <c r="N173" s="141">
        <v>3571</v>
      </c>
      <c r="O173" s="84" t="s">
        <v>117</v>
      </c>
      <c r="P173" s="84">
        <v>11</v>
      </c>
      <c r="Q173" s="84" t="s">
        <v>61</v>
      </c>
      <c r="R173" s="84" t="s">
        <v>108</v>
      </c>
      <c r="S173" s="84" t="s">
        <v>119</v>
      </c>
      <c r="T173" s="85" t="s">
        <v>120</v>
      </c>
      <c r="U173" s="139" t="s">
        <v>566</v>
      </c>
      <c r="V173" s="88">
        <v>25000</v>
      </c>
      <c r="W173" s="85"/>
      <c r="X173" s="85"/>
      <c r="Y173" s="85"/>
      <c r="Z173" s="88">
        <f t="shared" si="3"/>
        <v>25000</v>
      </c>
      <c r="AA173" s="89"/>
    </row>
    <row r="174" spans="1:27" ht="24.75" customHeight="1">
      <c r="A174" s="71"/>
      <c r="B174" s="84">
        <v>21121</v>
      </c>
      <c r="C174" s="84">
        <v>33</v>
      </c>
      <c r="D174" s="84" t="s">
        <v>525</v>
      </c>
      <c r="E174" s="84" t="s">
        <v>526</v>
      </c>
      <c r="F174" s="84">
        <v>1</v>
      </c>
      <c r="G174" s="84">
        <v>3</v>
      </c>
      <c r="H174" s="84">
        <v>4</v>
      </c>
      <c r="I174" s="84">
        <v>6</v>
      </c>
      <c r="J174" s="84" t="s">
        <v>112</v>
      </c>
      <c r="K174" s="84" t="s">
        <v>113</v>
      </c>
      <c r="L174" s="84" t="s">
        <v>114</v>
      </c>
      <c r="M174" s="141" t="s">
        <v>134</v>
      </c>
      <c r="N174" s="141">
        <v>3591</v>
      </c>
      <c r="O174" s="84" t="s">
        <v>117</v>
      </c>
      <c r="P174" s="84">
        <v>11</v>
      </c>
      <c r="Q174" s="84" t="s">
        <v>61</v>
      </c>
      <c r="R174" s="84" t="s">
        <v>108</v>
      </c>
      <c r="S174" s="84" t="s">
        <v>119</v>
      </c>
      <c r="T174" s="85" t="s">
        <v>120</v>
      </c>
      <c r="U174" s="140" t="s">
        <v>567</v>
      </c>
      <c r="V174" s="88">
        <v>4000</v>
      </c>
      <c r="W174" s="85"/>
      <c r="X174" s="85"/>
      <c r="Y174" s="85"/>
      <c r="Z174" s="88">
        <f t="shared" si="3"/>
        <v>4000</v>
      </c>
      <c r="AA174" s="89"/>
    </row>
    <row r="175" spans="1:27" ht="24.75" customHeight="1">
      <c r="A175" s="71"/>
      <c r="B175" s="84">
        <v>21121</v>
      </c>
      <c r="C175" s="84">
        <v>33</v>
      </c>
      <c r="D175" s="84" t="s">
        <v>525</v>
      </c>
      <c r="E175" s="84" t="s">
        <v>526</v>
      </c>
      <c r="F175" s="84">
        <v>1</v>
      </c>
      <c r="G175" s="84">
        <v>3</v>
      </c>
      <c r="H175" s="84">
        <v>4</v>
      </c>
      <c r="I175" s="84">
        <v>6</v>
      </c>
      <c r="J175" s="84" t="s">
        <v>112</v>
      </c>
      <c r="K175" s="84" t="s">
        <v>113</v>
      </c>
      <c r="L175" s="84" t="s">
        <v>114</v>
      </c>
      <c r="M175" s="141" t="s">
        <v>143</v>
      </c>
      <c r="N175" s="142" t="s">
        <v>568</v>
      </c>
      <c r="O175" s="84" t="s">
        <v>117</v>
      </c>
      <c r="P175" s="84">
        <v>11</v>
      </c>
      <c r="Q175" s="84" t="s">
        <v>61</v>
      </c>
      <c r="R175" s="84" t="s">
        <v>108</v>
      </c>
      <c r="S175" s="84" t="s">
        <v>119</v>
      </c>
      <c r="T175" s="85" t="s">
        <v>120</v>
      </c>
      <c r="U175" s="140" t="s">
        <v>569</v>
      </c>
      <c r="V175" s="88">
        <v>14000</v>
      </c>
      <c r="W175" s="85"/>
      <c r="X175" s="85"/>
      <c r="Y175" s="85"/>
      <c r="Z175" s="88">
        <f t="shared" si="3"/>
        <v>14000</v>
      </c>
      <c r="AA175" s="89"/>
    </row>
    <row r="176" spans="1:27" ht="24.75" customHeight="1">
      <c r="A176" s="71"/>
      <c r="B176" s="84">
        <v>21121</v>
      </c>
      <c r="C176" s="84">
        <v>33</v>
      </c>
      <c r="D176" s="84" t="s">
        <v>525</v>
      </c>
      <c r="E176" s="84" t="s">
        <v>526</v>
      </c>
      <c r="F176" s="84">
        <v>1</v>
      </c>
      <c r="G176" s="84">
        <v>3</v>
      </c>
      <c r="H176" s="84">
        <v>4</v>
      </c>
      <c r="I176" s="84">
        <v>6</v>
      </c>
      <c r="J176" s="84" t="s">
        <v>112</v>
      </c>
      <c r="K176" s="84" t="s">
        <v>113</v>
      </c>
      <c r="L176" s="84" t="s">
        <v>114</v>
      </c>
      <c r="M176" s="141" t="s">
        <v>115</v>
      </c>
      <c r="N176" s="142" t="s">
        <v>568</v>
      </c>
      <c r="O176" s="84" t="s">
        <v>117</v>
      </c>
      <c r="P176" s="84">
        <v>11</v>
      </c>
      <c r="Q176" s="84" t="s">
        <v>61</v>
      </c>
      <c r="R176" s="84" t="s">
        <v>108</v>
      </c>
      <c r="S176" s="84" t="s">
        <v>119</v>
      </c>
      <c r="T176" s="85" t="s">
        <v>120</v>
      </c>
      <c r="U176" s="140" t="s">
        <v>569</v>
      </c>
      <c r="V176" s="88">
        <v>30000</v>
      </c>
      <c r="W176" s="85"/>
      <c r="X176" s="85"/>
      <c r="Y176" s="85"/>
      <c r="Z176" s="88">
        <f t="shared" si="3"/>
        <v>30000</v>
      </c>
      <c r="AA176" s="89"/>
    </row>
    <row r="177" spans="1:27" ht="24.75" customHeight="1">
      <c r="A177" s="71"/>
      <c r="B177" s="84">
        <v>21121</v>
      </c>
      <c r="C177" s="84">
        <v>33</v>
      </c>
      <c r="D177" s="84" t="s">
        <v>525</v>
      </c>
      <c r="E177" s="84" t="s">
        <v>526</v>
      </c>
      <c r="F177" s="84">
        <v>1</v>
      </c>
      <c r="G177" s="84">
        <v>3</v>
      </c>
      <c r="H177" s="84">
        <v>4</v>
      </c>
      <c r="I177" s="84">
        <v>6</v>
      </c>
      <c r="J177" s="84" t="s">
        <v>112</v>
      </c>
      <c r="K177" s="84" t="s">
        <v>113</v>
      </c>
      <c r="L177" s="84" t="s">
        <v>114</v>
      </c>
      <c r="M177" s="141" t="s">
        <v>115</v>
      </c>
      <c r="N177" s="141">
        <v>3721</v>
      </c>
      <c r="O177" s="84" t="s">
        <v>117</v>
      </c>
      <c r="P177" s="84">
        <v>11</v>
      </c>
      <c r="Q177" s="84" t="s">
        <v>61</v>
      </c>
      <c r="R177" s="84" t="s">
        <v>108</v>
      </c>
      <c r="S177" s="84" t="s">
        <v>119</v>
      </c>
      <c r="T177" s="85" t="s">
        <v>120</v>
      </c>
      <c r="U177" s="140" t="s">
        <v>407</v>
      </c>
      <c r="V177" s="88">
        <v>5000</v>
      </c>
      <c r="W177" s="85"/>
      <c r="X177" s="85"/>
      <c r="Y177" s="85"/>
      <c r="Z177" s="88">
        <f t="shared" si="3"/>
        <v>5000</v>
      </c>
      <c r="AA177" s="89"/>
    </row>
    <row r="178" spans="1:27" ht="24.75" customHeight="1">
      <c r="A178" s="71"/>
      <c r="B178" s="84">
        <v>21121</v>
      </c>
      <c r="C178" s="84">
        <v>33</v>
      </c>
      <c r="D178" s="84" t="s">
        <v>525</v>
      </c>
      <c r="E178" s="84" t="s">
        <v>526</v>
      </c>
      <c r="F178" s="84">
        <v>1</v>
      </c>
      <c r="G178" s="84">
        <v>3</v>
      </c>
      <c r="H178" s="84">
        <v>4</v>
      </c>
      <c r="I178" s="84">
        <v>6</v>
      </c>
      <c r="J178" s="84" t="s">
        <v>112</v>
      </c>
      <c r="K178" s="84" t="s">
        <v>113</v>
      </c>
      <c r="L178" s="84" t="s">
        <v>114</v>
      </c>
      <c r="M178" s="141" t="s">
        <v>143</v>
      </c>
      <c r="N178" s="141">
        <v>3751</v>
      </c>
      <c r="O178" s="84" t="s">
        <v>117</v>
      </c>
      <c r="P178" s="84">
        <v>11</v>
      </c>
      <c r="Q178" s="84" t="s">
        <v>61</v>
      </c>
      <c r="R178" s="84" t="s">
        <v>108</v>
      </c>
      <c r="S178" s="84" t="s">
        <v>119</v>
      </c>
      <c r="T178" s="85" t="s">
        <v>120</v>
      </c>
      <c r="U178" s="140" t="s">
        <v>570</v>
      </c>
      <c r="V178" s="88">
        <v>77000</v>
      </c>
      <c r="W178" s="85"/>
      <c r="X178" s="85"/>
      <c r="Y178" s="85"/>
      <c r="Z178" s="88">
        <f t="shared" si="3"/>
        <v>77000</v>
      </c>
      <c r="AA178" s="89"/>
    </row>
    <row r="179" spans="1:27" ht="24.75" customHeight="1">
      <c r="A179" s="71"/>
      <c r="B179" s="84">
        <v>21121</v>
      </c>
      <c r="C179" s="84">
        <v>33</v>
      </c>
      <c r="D179" s="84" t="s">
        <v>525</v>
      </c>
      <c r="E179" s="84" t="s">
        <v>526</v>
      </c>
      <c r="F179" s="84">
        <v>1</v>
      </c>
      <c r="G179" s="84">
        <v>3</v>
      </c>
      <c r="H179" s="84">
        <v>4</v>
      </c>
      <c r="I179" s="84">
        <v>6</v>
      </c>
      <c r="J179" s="84" t="s">
        <v>112</v>
      </c>
      <c r="K179" s="84" t="s">
        <v>113</v>
      </c>
      <c r="L179" s="84" t="s">
        <v>114</v>
      </c>
      <c r="M179" s="141" t="s">
        <v>115</v>
      </c>
      <c r="N179" s="142" t="s">
        <v>571</v>
      </c>
      <c r="O179" s="84" t="s">
        <v>117</v>
      </c>
      <c r="P179" s="84">
        <v>11</v>
      </c>
      <c r="Q179" s="84" t="s">
        <v>61</v>
      </c>
      <c r="R179" s="84" t="s">
        <v>108</v>
      </c>
      <c r="S179" s="84" t="s">
        <v>119</v>
      </c>
      <c r="T179" s="85" t="s">
        <v>120</v>
      </c>
      <c r="U179" s="140" t="s">
        <v>570</v>
      </c>
      <c r="V179" s="88">
        <v>30000</v>
      </c>
      <c r="W179" s="85"/>
      <c r="X179" s="85"/>
      <c r="Y179" s="85"/>
      <c r="Z179" s="88">
        <f t="shared" si="3"/>
        <v>30000</v>
      </c>
      <c r="AA179" s="89"/>
    </row>
    <row r="180" spans="1:27" ht="24.75" customHeight="1">
      <c r="A180" s="71"/>
      <c r="B180" s="84">
        <v>21121</v>
      </c>
      <c r="C180" s="84">
        <v>33</v>
      </c>
      <c r="D180" s="84" t="s">
        <v>525</v>
      </c>
      <c r="E180" s="84" t="s">
        <v>526</v>
      </c>
      <c r="F180" s="84">
        <v>1</v>
      </c>
      <c r="G180" s="84">
        <v>3</v>
      </c>
      <c r="H180" s="84">
        <v>4</v>
      </c>
      <c r="I180" s="84">
        <v>6</v>
      </c>
      <c r="J180" s="84" t="s">
        <v>112</v>
      </c>
      <c r="K180" s="84" t="s">
        <v>113</v>
      </c>
      <c r="L180" s="84" t="s">
        <v>114</v>
      </c>
      <c r="M180" s="141" t="s">
        <v>115</v>
      </c>
      <c r="N180" s="142" t="s">
        <v>572</v>
      </c>
      <c r="O180" s="84" t="s">
        <v>117</v>
      </c>
      <c r="P180" s="84">
        <v>11</v>
      </c>
      <c r="Q180" s="84" t="s">
        <v>61</v>
      </c>
      <c r="R180" s="84" t="s">
        <v>108</v>
      </c>
      <c r="S180" s="84" t="s">
        <v>119</v>
      </c>
      <c r="T180" s="85" t="s">
        <v>120</v>
      </c>
      <c r="U180" s="139" t="s">
        <v>573</v>
      </c>
      <c r="V180" s="88">
        <v>30000</v>
      </c>
      <c r="W180" s="85"/>
      <c r="X180" s="85"/>
      <c r="Y180" s="85"/>
      <c r="Z180" s="88">
        <f t="shared" si="3"/>
        <v>30000</v>
      </c>
      <c r="AA180" s="89"/>
    </row>
    <row r="181" spans="1:27" ht="24.75" customHeight="1">
      <c r="A181" s="71"/>
      <c r="B181" s="84">
        <v>21121</v>
      </c>
      <c r="C181" s="84">
        <v>33</v>
      </c>
      <c r="D181" s="84" t="s">
        <v>525</v>
      </c>
      <c r="E181" s="84" t="s">
        <v>526</v>
      </c>
      <c r="F181" s="84">
        <v>1</v>
      </c>
      <c r="G181" s="84">
        <v>3</v>
      </c>
      <c r="H181" s="84">
        <v>4</v>
      </c>
      <c r="I181" s="84">
        <v>6</v>
      </c>
      <c r="J181" s="84" t="s">
        <v>112</v>
      </c>
      <c r="K181" s="84" t="s">
        <v>113</v>
      </c>
      <c r="L181" s="84" t="s">
        <v>114</v>
      </c>
      <c r="M181" s="141" t="s">
        <v>134</v>
      </c>
      <c r="N181" s="142">
        <v>3791</v>
      </c>
      <c r="O181" s="84" t="s">
        <v>117</v>
      </c>
      <c r="P181" s="84">
        <v>11</v>
      </c>
      <c r="Q181" s="84" t="s">
        <v>61</v>
      </c>
      <c r="R181" s="84" t="s">
        <v>108</v>
      </c>
      <c r="S181" s="84" t="s">
        <v>119</v>
      </c>
      <c r="T181" s="85" t="s">
        <v>120</v>
      </c>
      <c r="U181" s="139" t="s">
        <v>573</v>
      </c>
      <c r="V181" s="88">
        <v>2000</v>
      </c>
      <c r="W181" s="85"/>
      <c r="X181" s="85"/>
      <c r="Y181" s="85"/>
      <c r="Z181" s="88">
        <f t="shared" si="3"/>
        <v>2000</v>
      </c>
      <c r="AA181" s="89"/>
    </row>
    <row r="182" spans="1:27" ht="24.75" customHeight="1">
      <c r="A182" s="71"/>
      <c r="B182" s="84">
        <v>21121</v>
      </c>
      <c r="C182" s="84">
        <v>33</v>
      </c>
      <c r="D182" s="84" t="s">
        <v>525</v>
      </c>
      <c r="E182" s="84" t="s">
        <v>526</v>
      </c>
      <c r="F182" s="84">
        <v>1</v>
      </c>
      <c r="G182" s="84">
        <v>3</v>
      </c>
      <c r="H182" s="84">
        <v>4</v>
      </c>
      <c r="I182" s="84">
        <v>6</v>
      </c>
      <c r="J182" s="84" t="s">
        <v>112</v>
      </c>
      <c r="K182" s="84" t="s">
        <v>113</v>
      </c>
      <c r="L182" s="84" t="s">
        <v>114</v>
      </c>
      <c r="M182" s="141" t="s">
        <v>156</v>
      </c>
      <c r="N182" s="142" t="s">
        <v>574</v>
      </c>
      <c r="O182" s="84" t="s">
        <v>117</v>
      </c>
      <c r="P182" s="84">
        <v>11</v>
      </c>
      <c r="Q182" s="84" t="s">
        <v>61</v>
      </c>
      <c r="R182" s="84" t="s">
        <v>108</v>
      </c>
      <c r="S182" s="84" t="s">
        <v>119</v>
      </c>
      <c r="T182" s="85" t="s">
        <v>120</v>
      </c>
      <c r="U182" s="140" t="s">
        <v>421</v>
      </c>
      <c r="V182" s="88">
        <v>110000</v>
      </c>
      <c r="W182" s="85"/>
      <c r="X182" s="85"/>
      <c r="Y182" s="85"/>
      <c r="Z182" s="88">
        <f t="shared" si="3"/>
        <v>110000</v>
      </c>
      <c r="AA182" s="89"/>
    </row>
    <row r="183" spans="1:27" ht="24.75" customHeight="1">
      <c r="A183" s="71"/>
      <c r="B183" s="84">
        <v>21121</v>
      </c>
      <c r="C183" s="84">
        <v>33</v>
      </c>
      <c r="D183" s="84" t="s">
        <v>525</v>
      </c>
      <c r="E183" s="84" t="s">
        <v>526</v>
      </c>
      <c r="F183" s="84">
        <v>1</v>
      </c>
      <c r="G183" s="84">
        <v>3</v>
      </c>
      <c r="H183" s="84">
        <v>4</v>
      </c>
      <c r="I183" s="84">
        <v>6</v>
      </c>
      <c r="J183" s="84" t="s">
        <v>112</v>
      </c>
      <c r="K183" s="84" t="s">
        <v>113</v>
      </c>
      <c r="L183" s="84" t="s">
        <v>114</v>
      </c>
      <c r="M183" s="141" t="s">
        <v>115</v>
      </c>
      <c r="N183" s="142" t="s">
        <v>574</v>
      </c>
      <c r="O183" s="84" t="s">
        <v>117</v>
      </c>
      <c r="P183" s="84">
        <v>11</v>
      </c>
      <c r="Q183" s="84" t="s">
        <v>61</v>
      </c>
      <c r="R183" s="84" t="s">
        <v>108</v>
      </c>
      <c r="S183" s="84" t="s">
        <v>119</v>
      </c>
      <c r="T183" s="85" t="s">
        <v>120</v>
      </c>
      <c r="U183" s="140" t="s">
        <v>421</v>
      </c>
      <c r="V183" s="88">
        <v>5000</v>
      </c>
      <c r="W183" s="85"/>
      <c r="X183" s="85"/>
      <c r="Y183" s="85"/>
      <c r="Z183" s="88">
        <f t="shared" si="3"/>
        <v>5000</v>
      </c>
      <c r="AA183" s="89"/>
    </row>
    <row r="184" spans="1:27" ht="24.75" customHeight="1">
      <c r="A184" s="71"/>
      <c r="B184" s="84">
        <v>21121</v>
      </c>
      <c r="C184" s="84">
        <v>33</v>
      </c>
      <c r="D184" s="84" t="s">
        <v>525</v>
      </c>
      <c r="E184" s="84" t="s">
        <v>526</v>
      </c>
      <c r="F184" s="84">
        <v>1</v>
      </c>
      <c r="G184" s="84">
        <v>3</v>
      </c>
      <c r="H184" s="84">
        <v>4</v>
      </c>
      <c r="I184" s="84">
        <v>6</v>
      </c>
      <c r="J184" s="84" t="s">
        <v>112</v>
      </c>
      <c r="K184" s="84" t="s">
        <v>113</v>
      </c>
      <c r="L184" s="84" t="s">
        <v>114</v>
      </c>
      <c r="M184" s="141" t="s">
        <v>139</v>
      </c>
      <c r="N184" s="141">
        <v>3921</v>
      </c>
      <c r="O184" s="84" t="s">
        <v>117</v>
      </c>
      <c r="P184" s="84">
        <v>11</v>
      </c>
      <c r="Q184" s="84" t="s">
        <v>61</v>
      </c>
      <c r="R184" s="84" t="s">
        <v>108</v>
      </c>
      <c r="S184" s="84" t="s">
        <v>119</v>
      </c>
      <c r="T184" s="85" t="s">
        <v>120</v>
      </c>
      <c r="U184" s="139" t="s">
        <v>429</v>
      </c>
      <c r="V184" s="88">
        <v>1000</v>
      </c>
      <c r="W184" s="85"/>
      <c r="X184" s="85"/>
      <c r="Y184" s="85"/>
      <c r="Z184" s="88">
        <f t="shared" si="3"/>
        <v>1000</v>
      </c>
      <c r="AA184" s="89"/>
    </row>
    <row r="185" spans="1:27" ht="24.75" customHeight="1">
      <c r="A185" s="71"/>
      <c r="B185" s="84">
        <v>21121</v>
      </c>
      <c r="C185" s="84">
        <v>33</v>
      </c>
      <c r="D185" s="84" t="s">
        <v>525</v>
      </c>
      <c r="E185" s="84" t="s">
        <v>526</v>
      </c>
      <c r="F185" s="84">
        <v>1</v>
      </c>
      <c r="G185" s="84">
        <v>3</v>
      </c>
      <c r="H185" s="84">
        <v>4</v>
      </c>
      <c r="I185" s="84">
        <v>6</v>
      </c>
      <c r="J185" s="84" t="s">
        <v>112</v>
      </c>
      <c r="K185" s="84" t="s">
        <v>113</v>
      </c>
      <c r="L185" s="84" t="s">
        <v>114</v>
      </c>
      <c r="M185" s="141" t="s">
        <v>134</v>
      </c>
      <c r="N185" s="141">
        <v>3941</v>
      </c>
      <c r="O185" s="84" t="s">
        <v>117</v>
      </c>
      <c r="P185" s="84">
        <v>11</v>
      </c>
      <c r="Q185" s="84" t="s">
        <v>61</v>
      </c>
      <c r="R185" s="84" t="s">
        <v>108</v>
      </c>
      <c r="S185" s="84" t="s">
        <v>119</v>
      </c>
      <c r="T185" s="85" t="s">
        <v>120</v>
      </c>
      <c r="U185" s="139" t="s">
        <v>432</v>
      </c>
      <c r="V185" s="88">
        <v>100000</v>
      </c>
      <c r="W185" s="85"/>
      <c r="X185" s="85"/>
      <c r="Y185" s="85"/>
      <c r="Z185" s="88">
        <f t="shared" si="3"/>
        <v>100000</v>
      </c>
      <c r="AA185" s="89"/>
    </row>
    <row r="186" spans="1:27" ht="39.6">
      <c r="A186" s="71"/>
      <c r="B186" s="84">
        <v>21121</v>
      </c>
      <c r="C186" s="84">
        <v>33</v>
      </c>
      <c r="D186" s="84" t="s">
        <v>525</v>
      </c>
      <c r="E186" s="84" t="s">
        <v>526</v>
      </c>
      <c r="F186" s="84">
        <v>1</v>
      </c>
      <c r="G186" s="84">
        <v>3</v>
      </c>
      <c r="H186" s="84">
        <v>4</v>
      </c>
      <c r="I186" s="84">
        <v>6</v>
      </c>
      <c r="J186" s="84" t="s">
        <v>112</v>
      </c>
      <c r="K186" s="84" t="s">
        <v>113</v>
      </c>
      <c r="L186" s="84" t="s">
        <v>114</v>
      </c>
      <c r="M186" s="141" t="s">
        <v>148</v>
      </c>
      <c r="N186" s="141">
        <v>3981</v>
      </c>
      <c r="O186" s="84" t="s">
        <v>117</v>
      </c>
      <c r="P186" s="84">
        <v>11</v>
      </c>
      <c r="Q186" s="84" t="s">
        <v>61</v>
      </c>
      <c r="R186" s="84" t="s">
        <v>108</v>
      </c>
      <c r="S186" s="84" t="s">
        <v>119</v>
      </c>
      <c r="T186" s="85" t="s">
        <v>120</v>
      </c>
      <c r="U186" s="139" t="s">
        <v>575</v>
      </c>
      <c r="V186" s="88">
        <v>125100</v>
      </c>
      <c r="W186" s="85"/>
      <c r="X186" s="85"/>
      <c r="Y186" s="85"/>
      <c r="Z186" s="88">
        <f t="shared" si="3"/>
        <v>125100</v>
      </c>
      <c r="AA186" s="89"/>
    </row>
    <row r="187" spans="1:27" ht="39.6">
      <c r="A187" s="71"/>
      <c r="B187" s="84">
        <v>21121</v>
      </c>
      <c r="C187" s="84">
        <v>33</v>
      </c>
      <c r="D187" s="84" t="s">
        <v>525</v>
      </c>
      <c r="E187" s="84" t="s">
        <v>526</v>
      </c>
      <c r="F187" s="84">
        <v>1</v>
      </c>
      <c r="G187" s="84">
        <v>3</v>
      </c>
      <c r="H187" s="84">
        <v>4</v>
      </c>
      <c r="I187" s="84">
        <v>6</v>
      </c>
      <c r="J187" s="84" t="s">
        <v>112</v>
      </c>
      <c r="K187" s="84" t="s">
        <v>113</v>
      </c>
      <c r="L187" s="84" t="s">
        <v>114</v>
      </c>
      <c r="M187" s="141" t="s">
        <v>152</v>
      </c>
      <c r="N187" s="141">
        <v>3981</v>
      </c>
      <c r="O187" s="84" t="s">
        <v>117</v>
      </c>
      <c r="P187" s="84">
        <v>11</v>
      </c>
      <c r="Q187" s="84" t="s">
        <v>61</v>
      </c>
      <c r="R187" s="84" t="s">
        <v>108</v>
      </c>
      <c r="S187" s="84" t="s">
        <v>119</v>
      </c>
      <c r="T187" s="85" t="s">
        <v>120</v>
      </c>
      <c r="U187" s="139" t="s">
        <v>575</v>
      </c>
      <c r="V187" s="88">
        <v>139800</v>
      </c>
      <c r="W187" s="85"/>
      <c r="X187" s="85"/>
      <c r="Y187" s="85"/>
      <c r="Z187" s="88">
        <f t="shared" si="3"/>
        <v>139800</v>
      </c>
      <c r="AA187" s="89"/>
    </row>
    <row r="188" spans="1:27" ht="39.6">
      <c r="A188" s="71"/>
      <c r="B188" s="84">
        <v>21121</v>
      </c>
      <c r="C188" s="84">
        <v>33</v>
      </c>
      <c r="D188" s="84" t="s">
        <v>525</v>
      </c>
      <c r="E188" s="84" t="s">
        <v>526</v>
      </c>
      <c r="F188" s="84">
        <v>1</v>
      </c>
      <c r="G188" s="84">
        <v>3</v>
      </c>
      <c r="H188" s="84">
        <v>4</v>
      </c>
      <c r="I188" s="84">
        <v>6</v>
      </c>
      <c r="J188" s="84" t="s">
        <v>112</v>
      </c>
      <c r="K188" s="84" t="s">
        <v>113</v>
      </c>
      <c r="L188" s="84" t="s">
        <v>114</v>
      </c>
      <c r="M188" s="141" t="s">
        <v>143</v>
      </c>
      <c r="N188" s="141">
        <v>3981</v>
      </c>
      <c r="O188" s="84" t="s">
        <v>117</v>
      </c>
      <c r="P188" s="84">
        <v>11</v>
      </c>
      <c r="Q188" s="84" t="s">
        <v>61</v>
      </c>
      <c r="R188" s="84" t="s">
        <v>108</v>
      </c>
      <c r="S188" s="84" t="s">
        <v>119</v>
      </c>
      <c r="T188" s="85" t="s">
        <v>120</v>
      </c>
      <c r="U188" s="139" t="s">
        <v>575</v>
      </c>
      <c r="V188" s="88">
        <v>179600</v>
      </c>
      <c r="W188" s="85"/>
      <c r="X188" s="85"/>
      <c r="Y188" s="85"/>
      <c r="Z188" s="88">
        <f t="shared" si="3"/>
        <v>179600</v>
      </c>
      <c r="AA188" s="89"/>
    </row>
    <row r="189" spans="1:27" ht="39.6">
      <c r="A189" s="71"/>
      <c r="B189" s="84">
        <v>21121</v>
      </c>
      <c r="C189" s="84">
        <v>33</v>
      </c>
      <c r="D189" s="84" t="s">
        <v>525</v>
      </c>
      <c r="E189" s="84" t="s">
        <v>526</v>
      </c>
      <c r="F189" s="84">
        <v>1</v>
      </c>
      <c r="G189" s="84">
        <v>3</v>
      </c>
      <c r="H189" s="84">
        <v>4</v>
      </c>
      <c r="I189" s="84">
        <v>6</v>
      </c>
      <c r="J189" s="84" t="s">
        <v>112</v>
      </c>
      <c r="K189" s="84" t="s">
        <v>113</v>
      </c>
      <c r="L189" s="84" t="s">
        <v>114</v>
      </c>
      <c r="M189" s="141" t="s">
        <v>156</v>
      </c>
      <c r="N189" s="141">
        <v>3981</v>
      </c>
      <c r="O189" s="84" t="s">
        <v>117</v>
      </c>
      <c r="P189" s="84">
        <v>11</v>
      </c>
      <c r="Q189" s="84" t="s">
        <v>61</v>
      </c>
      <c r="R189" s="84" t="s">
        <v>108</v>
      </c>
      <c r="S189" s="84" t="s">
        <v>119</v>
      </c>
      <c r="T189" s="85" t="s">
        <v>120</v>
      </c>
      <c r="U189" s="139" t="s">
        <v>575</v>
      </c>
      <c r="V189" s="88">
        <v>43500</v>
      </c>
      <c r="W189" s="85"/>
      <c r="X189" s="85"/>
      <c r="Y189" s="85"/>
      <c r="Z189" s="88">
        <f t="shared" si="3"/>
        <v>43500</v>
      </c>
      <c r="AA189" s="89"/>
    </row>
    <row r="190" spans="1:27" ht="39.6">
      <c r="A190" s="71"/>
      <c r="B190" s="84">
        <v>21121</v>
      </c>
      <c r="C190" s="84">
        <v>33</v>
      </c>
      <c r="D190" s="84" t="s">
        <v>525</v>
      </c>
      <c r="E190" s="84" t="s">
        <v>526</v>
      </c>
      <c r="F190" s="84">
        <v>1</v>
      </c>
      <c r="G190" s="84">
        <v>3</v>
      </c>
      <c r="H190" s="84">
        <v>4</v>
      </c>
      <c r="I190" s="84">
        <v>6</v>
      </c>
      <c r="J190" s="84" t="s">
        <v>112</v>
      </c>
      <c r="K190" s="84" t="s">
        <v>113</v>
      </c>
      <c r="L190" s="84" t="s">
        <v>114</v>
      </c>
      <c r="M190" s="141" t="s">
        <v>115</v>
      </c>
      <c r="N190" s="141">
        <v>3981</v>
      </c>
      <c r="O190" s="84" t="s">
        <v>117</v>
      </c>
      <c r="P190" s="84">
        <v>11</v>
      </c>
      <c r="Q190" s="84" t="s">
        <v>61</v>
      </c>
      <c r="R190" s="84" t="s">
        <v>108</v>
      </c>
      <c r="S190" s="84" t="s">
        <v>119</v>
      </c>
      <c r="T190" s="85" t="s">
        <v>120</v>
      </c>
      <c r="U190" s="139" t="s">
        <v>575</v>
      </c>
      <c r="V190" s="88">
        <v>169900</v>
      </c>
      <c r="W190" s="85"/>
      <c r="X190" s="85"/>
      <c r="Y190" s="85"/>
      <c r="Z190" s="88">
        <f t="shared" si="3"/>
        <v>169900</v>
      </c>
      <c r="AA190" s="89"/>
    </row>
    <row r="191" spans="1:27" ht="39.6">
      <c r="A191" s="71"/>
      <c r="B191" s="84">
        <v>21121</v>
      </c>
      <c r="C191" s="84">
        <v>33</v>
      </c>
      <c r="D191" s="84" t="s">
        <v>525</v>
      </c>
      <c r="E191" s="84" t="s">
        <v>526</v>
      </c>
      <c r="F191" s="84">
        <v>1</v>
      </c>
      <c r="G191" s="84">
        <v>3</v>
      </c>
      <c r="H191" s="84">
        <v>4</v>
      </c>
      <c r="I191" s="84">
        <v>6</v>
      </c>
      <c r="J191" s="84" t="s">
        <v>112</v>
      </c>
      <c r="K191" s="84" t="s">
        <v>113</v>
      </c>
      <c r="L191" s="84" t="s">
        <v>114</v>
      </c>
      <c r="M191" s="141" t="s">
        <v>443</v>
      </c>
      <c r="N191" s="141">
        <v>3981</v>
      </c>
      <c r="O191" s="84" t="s">
        <v>117</v>
      </c>
      <c r="P191" s="84">
        <v>11</v>
      </c>
      <c r="Q191" s="84" t="s">
        <v>61</v>
      </c>
      <c r="R191" s="84" t="s">
        <v>108</v>
      </c>
      <c r="S191" s="84" t="s">
        <v>119</v>
      </c>
      <c r="T191" s="85" t="s">
        <v>120</v>
      </c>
      <c r="U191" s="139" t="s">
        <v>575</v>
      </c>
      <c r="V191" s="88">
        <v>48700</v>
      </c>
      <c r="W191" s="85"/>
      <c r="X191" s="85"/>
      <c r="Y191" s="85"/>
      <c r="Z191" s="88">
        <f t="shared" si="3"/>
        <v>48700</v>
      </c>
      <c r="AA191" s="89"/>
    </row>
    <row r="192" spans="1:27" ht="39.6">
      <c r="A192" s="71"/>
      <c r="B192" s="84">
        <v>21121</v>
      </c>
      <c r="C192" s="84">
        <v>33</v>
      </c>
      <c r="D192" s="84" t="s">
        <v>525</v>
      </c>
      <c r="E192" s="84" t="s">
        <v>526</v>
      </c>
      <c r="F192" s="84">
        <v>1</v>
      </c>
      <c r="G192" s="84">
        <v>3</v>
      </c>
      <c r="H192" s="84">
        <v>4</v>
      </c>
      <c r="I192" s="84">
        <v>6</v>
      </c>
      <c r="J192" s="84" t="s">
        <v>112</v>
      </c>
      <c r="K192" s="84" t="s">
        <v>113</v>
      </c>
      <c r="L192" s="84" t="s">
        <v>114</v>
      </c>
      <c r="M192" s="141" t="s">
        <v>134</v>
      </c>
      <c r="N192" s="141">
        <v>3981</v>
      </c>
      <c r="O192" s="84" t="s">
        <v>117</v>
      </c>
      <c r="P192" s="84">
        <v>11</v>
      </c>
      <c r="Q192" s="84" t="s">
        <v>61</v>
      </c>
      <c r="R192" s="84" t="s">
        <v>108</v>
      </c>
      <c r="S192" s="84" t="s">
        <v>119</v>
      </c>
      <c r="T192" s="85" t="s">
        <v>120</v>
      </c>
      <c r="U192" s="139" t="s">
        <v>575</v>
      </c>
      <c r="V192" s="88">
        <v>130300</v>
      </c>
      <c r="W192" s="85"/>
      <c r="X192" s="85"/>
      <c r="Y192" s="85"/>
      <c r="Z192" s="88">
        <f t="shared" si="3"/>
        <v>130300</v>
      </c>
      <c r="AA192" s="89"/>
    </row>
    <row r="193" spans="1:27" ht="39.6">
      <c r="A193" s="71"/>
      <c r="B193" s="84">
        <v>21121</v>
      </c>
      <c r="C193" s="84">
        <v>33</v>
      </c>
      <c r="D193" s="84" t="s">
        <v>525</v>
      </c>
      <c r="E193" s="84" t="s">
        <v>526</v>
      </c>
      <c r="F193" s="84">
        <v>1</v>
      </c>
      <c r="G193" s="84">
        <v>3</v>
      </c>
      <c r="H193" s="84">
        <v>4</v>
      </c>
      <c r="I193" s="84">
        <v>6</v>
      </c>
      <c r="J193" s="84" t="s">
        <v>112</v>
      </c>
      <c r="K193" s="84" t="s">
        <v>113</v>
      </c>
      <c r="L193" s="84" t="s">
        <v>114</v>
      </c>
      <c r="M193" s="141" t="s">
        <v>139</v>
      </c>
      <c r="N193" s="141">
        <v>3981</v>
      </c>
      <c r="O193" s="84" t="s">
        <v>117</v>
      </c>
      <c r="P193" s="84">
        <v>11</v>
      </c>
      <c r="Q193" s="84" t="s">
        <v>61</v>
      </c>
      <c r="R193" s="84" t="s">
        <v>108</v>
      </c>
      <c r="S193" s="84" t="s">
        <v>119</v>
      </c>
      <c r="T193" s="85" t="s">
        <v>120</v>
      </c>
      <c r="U193" s="139" t="s">
        <v>575</v>
      </c>
      <c r="V193" s="88">
        <v>73600</v>
      </c>
      <c r="W193" s="85"/>
      <c r="X193" s="85"/>
      <c r="Y193" s="85"/>
      <c r="Z193" s="88">
        <f t="shared" si="3"/>
        <v>73600</v>
      </c>
      <c r="AA193" s="89"/>
    </row>
    <row r="194" spans="1:27" ht="13.8">
      <c r="A194" s="71"/>
      <c r="B194" s="84">
        <v>21121</v>
      </c>
      <c r="C194" s="84">
        <v>33</v>
      </c>
      <c r="D194" s="84" t="s">
        <v>525</v>
      </c>
      <c r="E194" s="84" t="s">
        <v>526</v>
      </c>
      <c r="F194" s="84">
        <v>1</v>
      </c>
      <c r="G194" s="84">
        <v>3</v>
      </c>
      <c r="H194" s="84">
        <v>4</v>
      </c>
      <c r="I194" s="84">
        <v>6</v>
      </c>
      <c r="J194" s="84" t="s">
        <v>112</v>
      </c>
      <c r="K194" s="84" t="s">
        <v>113</v>
      </c>
      <c r="L194" s="84" t="s">
        <v>114</v>
      </c>
      <c r="M194" s="141" t="s">
        <v>134</v>
      </c>
      <c r="N194" s="141">
        <v>3995</v>
      </c>
      <c r="O194" s="84" t="s">
        <v>117</v>
      </c>
      <c r="P194" s="84">
        <v>11</v>
      </c>
      <c r="Q194" s="84" t="s">
        <v>61</v>
      </c>
      <c r="R194" s="84" t="s">
        <v>108</v>
      </c>
      <c r="S194" s="84" t="s">
        <v>119</v>
      </c>
      <c r="T194" s="85" t="s">
        <v>120</v>
      </c>
      <c r="U194" s="139" t="s">
        <v>447</v>
      </c>
      <c r="V194" s="88">
        <v>100</v>
      </c>
      <c r="W194" s="85"/>
      <c r="X194" s="85"/>
      <c r="Y194" s="85"/>
      <c r="Z194" s="88">
        <f t="shared" si="3"/>
        <v>100</v>
      </c>
      <c r="AA194" s="89"/>
    </row>
    <row r="195" spans="1:27" ht="24.75" customHeight="1">
      <c r="A195" s="71"/>
      <c r="B195" s="91"/>
      <c r="C195" s="91"/>
      <c r="D195" s="91"/>
      <c r="E195" s="91"/>
      <c r="F195" s="91"/>
      <c r="G195" s="91"/>
      <c r="H195" s="91"/>
      <c r="I195" s="91"/>
      <c r="J195" s="91"/>
      <c r="K195" s="91"/>
      <c r="L195" s="91"/>
      <c r="M195" s="91"/>
      <c r="N195" s="91"/>
      <c r="O195" s="91"/>
      <c r="P195" s="91"/>
      <c r="Q195" s="96"/>
      <c r="R195" s="96"/>
      <c r="S195" s="96"/>
      <c r="T195" s="96"/>
      <c r="U195" s="97" t="s">
        <v>576</v>
      </c>
      <c r="V195" s="159">
        <f>SUM(V154:V194)</f>
        <v>6035035</v>
      </c>
      <c r="W195" s="159">
        <f>SUM(W154:W194)</f>
        <v>0</v>
      </c>
      <c r="X195" s="98">
        <f>SUM(X154:X194)</f>
        <v>0</v>
      </c>
      <c r="Y195" s="98">
        <f>SUM(Y154:Y194)</f>
        <v>0</v>
      </c>
      <c r="Z195" s="98">
        <f>SUM(Z154:Z194)</f>
        <v>6035035</v>
      </c>
      <c r="AA195" s="95"/>
    </row>
    <row r="196" spans="1:27" ht="24.75" customHeight="1">
      <c r="A196" s="71"/>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2"/>
      <c r="AA196" s="72"/>
    </row>
    <row r="197" spans="1:27" ht="24.75" customHeight="1">
      <c r="A197" s="71"/>
      <c r="B197" s="90"/>
      <c r="C197" s="90"/>
      <c r="D197" s="90"/>
      <c r="E197" s="90"/>
      <c r="F197" s="90"/>
      <c r="G197" s="90"/>
      <c r="H197" s="90"/>
      <c r="I197" s="90"/>
      <c r="J197" s="90"/>
      <c r="K197" s="90"/>
      <c r="L197" s="90"/>
      <c r="M197" s="90"/>
      <c r="N197" s="90"/>
      <c r="O197" s="90"/>
      <c r="P197" s="90"/>
      <c r="Q197" s="90"/>
      <c r="R197" s="90"/>
      <c r="S197" s="90"/>
      <c r="T197" s="85"/>
      <c r="U197" s="86"/>
      <c r="V197" s="86"/>
      <c r="W197" s="86"/>
      <c r="X197" s="86"/>
      <c r="Y197" s="86"/>
      <c r="Z197" s="88"/>
      <c r="AA197" s="89"/>
    </row>
    <row r="198" spans="1:27" ht="24.75" customHeight="1">
      <c r="A198" s="71"/>
      <c r="B198" s="91"/>
      <c r="C198" s="91"/>
      <c r="D198" s="91"/>
      <c r="E198" s="91"/>
      <c r="F198" s="91"/>
      <c r="G198" s="91"/>
      <c r="H198" s="91"/>
      <c r="I198" s="91"/>
      <c r="J198" s="91"/>
      <c r="K198" s="91"/>
      <c r="L198" s="91"/>
      <c r="M198" s="91"/>
      <c r="N198" s="91"/>
      <c r="O198" s="91"/>
      <c r="P198" s="91"/>
      <c r="Q198" s="96"/>
      <c r="R198" s="96"/>
      <c r="S198" s="96"/>
      <c r="T198" s="96"/>
      <c r="U198" s="99" t="s">
        <v>577</v>
      </c>
      <c r="V198" s="160">
        <f>SUM(V197:V197)</f>
        <v>0</v>
      </c>
      <c r="W198" s="160">
        <f>SUM(W197:W197)</f>
        <v>0</v>
      </c>
      <c r="X198" s="100">
        <f>SUM(X197:X197)</f>
        <v>0</v>
      </c>
      <c r="Y198" s="100">
        <f>SUM(Y197:Y197)</f>
        <v>0</v>
      </c>
      <c r="Z198" s="100">
        <f>SUM(Z197:Z197)</f>
        <v>0</v>
      </c>
      <c r="AA198" s="101"/>
    </row>
    <row r="199" spans="1:27" ht="24.75" customHeight="1">
      <c r="A199" s="71"/>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2"/>
      <c r="AA199" s="72"/>
    </row>
    <row r="200" spans="1:27" ht="24.75" customHeight="1">
      <c r="A200" s="71"/>
      <c r="B200" s="130">
        <v>21121</v>
      </c>
      <c r="C200" s="130">
        <v>33</v>
      </c>
      <c r="D200" s="130" t="s">
        <v>525</v>
      </c>
      <c r="E200" s="130" t="s">
        <v>526</v>
      </c>
      <c r="F200" s="130">
        <v>1</v>
      </c>
      <c r="G200" s="130">
        <v>3</v>
      </c>
      <c r="H200" s="130">
        <v>4</v>
      </c>
      <c r="I200" s="130">
        <v>6</v>
      </c>
      <c r="J200" s="130" t="s">
        <v>112</v>
      </c>
      <c r="K200" s="130" t="s">
        <v>113</v>
      </c>
      <c r="L200" s="130" t="s">
        <v>114</v>
      </c>
      <c r="M200" s="90" t="s">
        <v>134</v>
      </c>
      <c r="N200" s="90">
        <v>5121</v>
      </c>
      <c r="O200" s="84" t="s">
        <v>117</v>
      </c>
      <c r="P200" s="84">
        <v>11</v>
      </c>
      <c r="Q200" s="84" t="s">
        <v>61</v>
      </c>
      <c r="R200" s="84">
        <v>2</v>
      </c>
      <c r="S200" s="84" t="s">
        <v>119</v>
      </c>
      <c r="T200" s="85" t="s">
        <v>120</v>
      </c>
      <c r="U200" s="139" t="s">
        <v>578</v>
      </c>
      <c r="V200" s="88">
        <v>7000</v>
      </c>
      <c r="W200" s="86"/>
      <c r="X200" s="86"/>
      <c r="Y200" s="86"/>
      <c r="Z200" s="88">
        <f t="shared" ref="Z200:Z202" si="4">V200+W200+X200+Y200</f>
        <v>7000</v>
      </c>
      <c r="AA200" s="89"/>
    </row>
    <row r="201" spans="1:27" ht="24.75" customHeight="1">
      <c r="A201" s="71"/>
      <c r="B201" s="130">
        <v>21121</v>
      </c>
      <c r="C201" s="130">
        <v>33</v>
      </c>
      <c r="D201" s="130" t="s">
        <v>525</v>
      </c>
      <c r="E201" s="130" t="s">
        <v>526</v>
      </c>
      <c r="F201" s="130">
        <v>1</v>
      </c>
      <c r="G201" s="130">
        <v>3</v>
      </c>
      <c r="H201" s="130">
        <v>4</v>
      </c>
      <c r="I201" s="130">
        <v>6</v>
      </c>
      <c r="J201" s="130" t="s">
        <v>112</v>
      </c>
      <c r="K201" s="130" t="s">
        <v>113</v>
      </c>
      <c r="L201" s="130" t="s">
        <v>114</v>
      </c>
      <c r="M201" s="90" t="s">
        <v>134</v>
      </c>
      <c r="N201" s="90">
        <v>5191</v>
      </c>
      <c r="O201" s="84" t="s">
        <v>117</v>
      </c>
      <c r="P201" s="84">
        <v>11</v>
      </c>
      <c r="Q201" s="84" t="s">
        <v>61</v>
      </c>
      <c r="R201" s="84">
        <v>2</v>
      </c>
      <c r="S201" s="84" t="s">
        <v>119</v>
      </c>
      <c r="T201" s="85" t="s">
        <v>120</v>
      </c>
      <c r="U201" s="139" t="s">
        <v>579</v>
      </c>
      <c r="V201" s="88">
        <v>18000</v>
      </c>
      <c r="W201" s="86"/>
      <c r="X201" s="86"/>
      <c r="Y201" s="86"/>
      <c r="Z201" s="88">
        <f t="shared" si="4"/>
        <v>18000</v>
      </c>
      <c r="AA201" s="89"/>
    </row>
    <row r="202" spans="1:27" ht="24.75" customHeight="1">
      <c r="A202" s="71"/>
      <c r="B202" s="130">
        <v>21121</v>
      </c>
      <c r="C202" s="130">
        <v>33</v>
      </c>
      <c r="D202" s="130" t="s">
        <v>525</v>
      </c>
      <c r="E202" s="130" t="s">
        <v>526</v>
      </c>
      <c r="F202" s="130">
        <v>1</v>
      </c>
      <c r="G202" s="130">
        <v>3</v>
      </c>
      <c r="H202" s="130">
        <v>4</v>
      </c>
      <c r="I202" s="130">
        <v>6</v>
      </c>
      <c r="J202" s="130" t="s">
        <v>112</v>
      </c>
      <c r="K202" s="130" t="s">
        <v>113</v>
      </c>
      <c r="L202" s="130" t="s">
        <v>114</v>
      </c>
      <c r="M202" s="90" t="s">
        <v>134</v>
      </c>
      <c r="N202" s="90">
        <v>5694</v>
      </c>
      <c r="O202" s="84" t="s">
        <v>117</v>
      </c>
      <c r="P202" s="84">
        <v>11</v>
      </c>
      <c r="Q202" s="84" t="s">
        <v>61</v>
      </c>
      <c r="R202" s="84">
        <v>2</v>
      </c>
      <c r="S202" s="84" t="s">
        <v>119</v>
      </c>
      <c r="T202" s="85" t="s">
        <v>120</v>
      </c>
      <c r="U202" s="140" t="s">
        <v>463</v>
      </c>
      <c r="V202" s="88">
        <v>16000</v>
      </c>
      <c r="W202" s="86"/>
      <c r="X202" s="86"/>
      <c r="Y202" s="86"/>
      <c r="Z202" s="88">
        <f t="shared" si="4"/>
        <v>16000</v>
      </c>
      <c r="AA202" s="89"/>
    </row>
    <row r="203" spans="1:27" ht="24.75" customHeight="1">
      <c r="A203" s="71"/>
      <c r="B203" s="91"/>
      <c r="C203" s="91"/>
      <c r="D203" s="91"/>
      <c r="E203" s="91"/>
      <c r="F203" s="91"/>
      <c r="G203" s="91"/>
      <c r="H203" s="91"/>
      <c r="I203" s="91"/>
      <c r="J203" s="91"/>
      <c r="K203" s="91"/>
      <c r="L203" s="91"/>
      <c r="M203" s="91"/>
      <c r="N203" s="91"/>
      <c r="O203" s="91"/>
      <c r="P203" s="91"/>
      <c r="Q203" s="96"/>
      <c r="R203" s="96"/>
      <c r="S203" s="96"/>
      <c r="T203" s="96"/>
      <c r="U203" s="99" t="s">
        <v>580</v>
      </c>
      <c r="V203" s="160">
        <f>SUM(V200:V202)</f>
        <v>41000</v>
      </c>
      <c r="W203" s="160">
        <f>SUM(W200:W202)</f>
        <v>0</v>
      </c>
      <c r="X203" s="100">
        <f>SUM(X200:X202)</f>
        <v>0</v>
      </c>
      <c r="Y203" s="100">
        <f>SUM(Y200:Y202)</f>
        <v>0</v>
      </c>
      <c r="Z203" s="100">
        <f>SUM(Z200:Z202)</f>
        <v>41000</v>
      </c>
      <c r="AA203" s="101"/>
    </row>
    <row r="204" spans="1:27" ht="24.75" customHeight="1">
      <c r="A204" s="71"/>
      <c r="B204" s="78"/>
      <c r="C204" s="78"/>
      <c r="D204" s="78"/>
      <c r="E204" s="78"/>
      <c r="F204" s="78"/>
      <c r="G204" s="78"/>
      <c r="H204" s="78"/>
      <c r="I204" s="78"/>
      <c r="J204" s="78"/>
      <c r="K204" s="78"/>
      <c r="L204" s="78"/>
      <c r="M204" s="78"/>
      <c r="N204" s="78"/>
      <c r="O204" s="78"/>
      <c r="P204" s="78"/>
      <c r="Q204" s="78"/>
      <c r="R204" s="78"/>
      <c r="S204" s="78"/>
      <c r="T204" s="102"/>
      <c r="U204" s="78"/>
      <c r="V204" s="78"/>
      <c r="W204" s="78"/>
      <c r="X204" s="78"/>
      <c r="Y204" s="78"/>
      <c r="Z204" s="72"/>
      <c r="AA204" s="72"/>
    </row>
    <row r="205" spans="1:27" ht="24.75" customHeight="1">
      <c r="A205" s="71"/>
      <c r="B205" s="90"/>
      <c r="C205" s="90"/>
      <c r="D205" s="90"/>
      <c r="E205" s="90"/>
      <c r="F205" s="90"/>
      <c r="G205" s="90"/>
      <c r="H205" s="90"/>
      <c r="I205" s="90"/>
      <c r="J205" s="90"/>
      <c r="K205" s="90"/>
      <c r="L205" s="90"/>
      <c r="M205" s="90"/>
      <c r="N205" s="90"/>
      <c r="O205" s="90"/>
      <c r="P205" s="90"/>
      <c r="Q205" s="90"/>
      <c r="R205" s="90"/>
      <c r="S205" s="90"/>
      <c r="T205" s="85"/>
      <c r="U205" s="86"/>
      <c r="V205" s="86"/>
      <c r="W205" s="86"/>
      <c r="X205" s="86"/>
      <c r="Y205" s="86"/>
      <c r="Z205" s="88"/>
      <c r="AA205" s="89"/>
    </row>
    <row r="206" spans="1:27" ht="24.75" customHeight="1">
      <c r="A206" s="71"/>
      <c r="B206" s="91"/>
      <c r="C206" s="91"/>
      <c r="D206" s="91"/>
      <c r="E206" s="91"/>
      <c r="F206" s="91"/>
      <c r="G206" s="91"/>
      <c r="H206" s="91"/>
      <c r="I206" s="91"/>
      <c r="J206" s="91"/>
      <c r="K206" s="91"/>
      <c r="L206" s="91"/>
      <c r="M206" s="91"/>
      <c r="N206" s="91"/>
      <c r="O206" s="91"/>
      <c r="P206" s="91"/>
      <c r="Q206" s="96"/>
      <c r="R206" s="96"/>
      <c r="S206" s="96"/>
      <c r="T206" s="96"/>
      <c r="U206" s="99" t="s">
        <v>581</v>
      </c>
      <c r="V206" s="160">
        <f>SUM(V205:V205)</f>
        <v>0</v>
      </c>
      <c r="W206" s="160">
        <f>SUM(W205:W205)</f>
        <v>0</v>
      </c>
      <c r="X206" s="100">
        <f>SUM(X205:X205)</f>
        <v>0</v>
      </c>
      <c r="Y206" s="100">
        <f>SUM(Y205:Y205)</f>
        <v>0</v>
      </c>
      <c r="Z206" s="100">
        <f>SUM(Z205:Z205)</f>
        <v>0</v>
      </c>
      <c r="AA206" s="101"/>
    </row>
    <row r="207" spans="1:27" ht="24.75" customHeight="1">
      <c r="A207" s="71"/>
      <c r="B207" s="78"/>
      <c r="C207" s="78"/>
      <c r="D207" s="78"/>
      <c r="E207" s="78"/>
      <c r="F207" s="78"/>
      <c r="G207" s="78"/>
      <c r="H207" s="78"/>
      <c r="I207" s="78"/>
      <c r="J207" s="78"/>
      <c r="K207" s="78"/>
      <c r="L207" s="78"/>
      <c r="M207" s="78"/>
      <c r="N207" s="78"/>
      <c r="O207" s="78"/>
      <c r="P207" s="78"/>
      <c r="Q207" s="78"/>
      <c r="R207" s="78"/>
      <c r="S207" s="78"/>
      <c r="T207" s="102"/>
      <c r="U207" s="78"/>
      <c r="V207" s="78"/>
      <c r="W207" s="78"/>
      <c r="X207" s="78"/>
      <c r="Y207" s="78"/>
      <c r="Z207" s="72"/>
      <c r="AA207" s="72"/>
    </row>
    <row r="208" spans="1:27" ht="24.75" customHeight="1">
      <c r="A208" s="71"/>
      <c r="B208" s="90"/>
      <c r="C208" s="90"/>
      <c r="D208" s="90"/>
      <c r="E208" s="90"/>
      <c r="F208" s="90"/>
      <c r="G208" s="90"/>
      <c r="H208" s="90"/>
      <c r="I208" s="90"/>
      <c r="J208" s="90"/>
      <c r="K208" s="90"/>
      <c r="L208" s="90"/>
      <c r="M208" s="90"/>
      <c r="N208" s="90"/>
      <c r="O208" s="90"/>
      <c r="P208" s="90"/>
      <c r="Q208" s="90"/>
      <c r="R208" s="90"/>
      <c r="S208" s="90"/>
      <c r="T208" s="85"/>
      <c r="U208" s="86"/>
      <c r="V208" s="86"/>
      <c r="W208" s="86"/>
      <c r="X208" s="86"/>
      <c r="Y208" s="86"/>
      <c r="Z208" s="88"/>
      <c r="AA208" s="89"/>
    </row>
    <row r="209" spans="1:27" ht="24.75" customHeight="1">
      <c r="A209" s="71"/>
      <c r="B209" s="91"/>
      <c r="C209" s="91"/>
      <c r="D209" s="91"/>
      <c r="E209" s="91"/>
      <c r="F209" s="91"/>
      <c r="G209" s="91"/>
      <c r="H209" s="91"/>
      <c r="I209" s="91"/>
      <c r="J209" s="91"/>
      <c r="K209" s="91"/>
      <c r="L209" s="91"/>
      <c r="M209" s="91"/>
      <c r="N209" s="91"/>
      <c r="O209" s="91"/>
      <c r="P209" s="91"/>
      <c r="Q209" s="96"/>
      <c r="R209" s="96"/>
      <c r="S209" s="96"/>
      <c r="T209" s="96"/>
      <c r="U209" s="99" t="s">
        <v>582</v>
      </c>
      <c r="V209" s="160">
        <f>SUM(V208:V208)</f>
        <v>0</v>
      </c>
      <c r="W209" s="160">
        <f>SUM(W208:W208)</f>
        <v>0</v>
      </c>
      <c r="X209" s="100">
        <f>SUM(X208:X208)</f>
        <v>0</v>
      </c>
      <c r="Y209" s="100">
        <f>SUM(Y208:Y208)</f>
        <v>0</v>
      </c>
      <c r="Z209" s="100">
        <f>SUM(Z208:Z208)</f>
        <v>0</v>
      </c>
      <c r="AA209" s="101"/>
    </row>
    <row r="210" spans="1:27" ht="24.75" customHeight="1">
      <c r="A210" s="71"/>
      <c r="B210" s="78"/>
      <c r="C210" s="78"/>
      <c r="D210" s="78"/>
      <c r="E210" s="78"/>
      <c r="F210" s="78"/>
      <c r="G210" s="78"/>
      <c r="H210" s="78"/>
      <c r="I210" s="78"/>
      <c r="J210" s="78"/>
      <c r="K210" s="78"/>
      <c r="L210" s="78"/>
      <c r="M210" s="78"/>
      <c r="N210" s="78"/>
      <c r="O210" s="78"/>
      <c r="P210" s="78"/>
      <c r="Q210" s="78"/>
      <c r="R210" s="78"/>
      <c r="S210" s="78"/>
      <c r="T210" s="102"/>
      <c r="U210" s="78"/>
      <c r="V210" s="78"/>
      <c r="W210" s="78"/>
      <c r="X210" s="78"/>
      <c r="Y210" s="78"/>
      <c r="Z210" s="72"/>
      <c r="AA210" s="72"/>
    </row>
    <row r="211" spans="1:27" ht="24.75" customHeight="1">
      <c r="A211" s="71"/>
      <c r="B211" s="103"/>
      <c r="C211" s="103"/>
      <c r="D211" s="103"/>
      <c r="E211" s="103"/>
      <c r="F211" s="103"/>
      <c r="G211" s="103"/>
      <c r="H211" s="103"/>
      <c r="I211" s="103"/>
      <c r="J211" s="103"/>
      <c r="K211" s="103"/>
      <c r="L211" s="103"/>
      <c r="M211" s="103"/>
      <c r="N211" s="103"/>
      <c r="O211" s="103"/>
      <c r="P211" s="103"/>
      <c r="Q211" s="103"/>
      <c r="R211" s="103"/>
      <c r="S211" s="103"/>
      <c r="T211" s="85"/>
      <c r="U211" s="86"/>
      <c r="V211" s="86"/>
      <c r="W211" s="86"/>
      <c r="X211" s="86"/>
      <c r="Y211" s="86"/>
      <c r="Z211" s="88"/>
      <c r="AA211" s="89"/>
    </row>
    <row r="212" spans="1:27" ht="24.75" customHeight="1">
      <c r="A212" s="71"/>
      <c r="B212" s="91"/>
      <c r="C212" s="91"/>
      <c r="D212" s="91"/>
      <c r="E212" s="91"/>
      <c r="F212" s="91"/>
      <c r="G212" s="91"/>
      <c r="H212" s="91"/>
      <c r="I212" s="91"/>
      <c r="J212" s="91"/>
      <c r="K212" s="91"/>
      <c r="L212" s="91"/>
      <c r="M212" s="91"/>
      <c r="N212" s="91"/>
      <c r="O212" s="91"/>
      <c r="P212" s="91"/>
      <c r="Q212" s="96"/>
      <c r="R212" s="96"/>
      <c r="S212" s="96"/>
      <c r="T212" s="96"/>
      <c r="U212" s="99" t="s">
        <v>583</v>
      </c>
      <c r="V212" s="160">
        <f>SUM(V211:V211)</f>
        <v>0</v>
      </c>
      <c r="W212" s="160">
        <f>SUM(W211:W211)</f>
        <v>0</v>
      </c>
      <c r="X212" s="100">
        <f>SUM(X211:X211)</f>
        <v>0</v>
      </c>
      <c r="Y212" s="100">
        <f>SUM(Y211:Y211)</f>
        <v>0</v>
      </c>
      <c r="Z212" s="100">
        <f>SUM(Z211:Z211)</f>
        <v>0</v>
      </c>
      <c r="AA212" s="101"/>
    </row>
    <row r="213" spans="1:27" ht="24.75" customHeight="1">
      <c r="A213" s="71"/>
      <c r="B213" s="78"/>
      <c r="C213" s="78"/>
      <c r="D213" s="78"/>
      <c r="E213" s="78"/>
      <c r="F213" s="78"/>
      <c r="G213" s="78"/>
      <c r="H213" s="78"/>
      <c r="I213" s="78"/>
      <c r="J213" s="78"/>
      <c r="K213" s="78"/>
      <c r="L213" s="78"/>
      <c r="M213" s="78"/>
      <c r="N213" s="78"/>
      <c r="O213" s="78"/>
      <c r="P213" s="78"/>
      <c r="Q213" s="78"/>
      <c r="R213" s="78"/>
      <c r="S213" s="78"/>
      <c r="T213" s="102"/>
      <c r="U213" s="78"/>
      <c r="V213" s="78"/>
      <c r="W213" s="78"/>
      <c r="X213" s="78"/>
      <c r="Y213" s="78"/>
      <c r="Z213" s="72"/>
      <c r="AA213" s="72"/>
    </row>
    <row r="214" spans="1:27" ht="24.75" customHeight="1">
      <c r="A214" s="71"/>
      <c r="B214" s="103"/>
      <c r="C214" s="103"/>
      <c r="D214" s="103"/>
      <c r="E214" s="103"/>
      <c r="F214" s="103"/>
      <c r="G214" s="103"/>
      <c r="H214" s="103"/>
      <c r="I214" s="103"/>
      <c r="J214" s="103"/>
      <c r="K214" s="103"/>
      <c r="L214" s="103"/>
      <c r="M214" s="103"/>
      <c r="N214" s="103"/>
      <c r="O214" s="103"/>
      <c r="P214" s="103"/>
      <c r="Q214" s="103"/>
      <c r="R214" s="103"/>
      <c r="S214" s="103"/>
      <c r="T214" s="85"/>
      <c r="U214" s="86"/>
      <c r="V214" s="86"/>
      <c r="W214" s="86"/>
      <c r="X214" s="86"/>
      <c r="Y214" s="86"/>
      <c r="Z214" s="88"/>
      <c r="AA214" s="89"/>
    </row>
    <row r="215" spans="1:27" ht="24.75" customHeight="1">
      <c r="A215" s="71"/>
      <c r="B215" s="91"/>
      <c r="C215" s="91"/>
      <c r="D215" s="91"/>
      <c r="E215" s="91"/>
      <c r="F215" s="91"/>
      <c r="G215" s="91"/>
      <c r="H215" s="91"/>
      <c r="I215" s="91"/>
      <c r="J215" s="91"/>
      <c r="K215" s="91"/>
      <c r="L215" s="91"/>
      <c r="M215" s="91"/>
      <c r="N215" s="91"/>
      <c r="O215" s="91"/>
      <c r="P215" s="91"/>
      <c r="Q215" s="96"/>
      <c r="R215" s="96"/>
      <c r="S215" s="96"/>
      <c r="T215" s="96"/>
      <c r="U215" s="99" t="s">
        <v>584</v>
      </c>
      <c r="V215" s="160">
        <f>SUM(V214:V214)</f>
        <v>0</v>
      </c>
      <c r="W215" s="160">
        <f>SUM(W214:W214)</f>
        <v>0</v>
      </c>
      <c r="X215" s="100">
        <f>SUM(X214:X214)</f>
        <v>0</v>
      </c>
      <c r="Y215" s="100">
        <f>SUM(Y214:Y214)</f>
        <v>0</v>
      </c>
      <c r="Z215" s="100">
        <f>SUM(Z214:Z214)</f>
        <v>0</v>
      </c>
      <c r="AA215" s="101"/>
    </row>
    <row r="216" spans="1:27" ht="24.75" customHeight="1">
      <c r="A216" s="71"/>
      <c r="B216" s="104"/>
      <c r="C216" s="104"/>
      <c r="D216" s="104"/>
      <c r="E216" s="104"/>
      <c r="F216" s="104"/>
      <c r="G216" s="104"/>
      <c r="H216" s="104"/>
      <c r="I216" s="104"/>
      <c r="J216" s="104"/>
      <c r="K216" s="104"/>
      <c r="L216" s="104"/>
      <c r="M216" s="104"/>
      <c r="N216" s="104"/>
      <c r="O216" s="104"/>
      <c r="P216" s="104"/>
      <c r="Q216" s="104"/>
      <c r="R216" s="104"/>
      <c r="S216" s="104"/>
      <c r="T216" s="105"/>
      <c r="U216" s="378" t="s">
        <v>66</v>
      </c>
      <c r="V216" s="379">
        <f t="shared" ref="V216:Y216" si="5">SUM(V125+V152+V195+V198+V203+V206+V209+V212+V215)</f>
        <v>6343335</v>
      </c>
      <c r="W216" s="379">
        <f t="shared" si="5"/>
        <v>34834367</v>
      </c>
      <c r="X216" s="379">
        <f t="shared" si="5"/>
        <v>0</v>
      </c>
      <c r="Y216" s="379">
        <f t="shared" si="5"/>
        <v>0</v>
      </c>
      <c r="Z216" s="379">
        <f>SUM(Z125+Z152+Z195+Z198+Z203+Z206+Z209+Z212+Z215)</f>
        <v>41177702</v>
      </c>
      <c r="AA216" s="106"/>
    </row>
    <row r="217" spans="1:27" ht="24.75" customHeight="1">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row>
    <row r="218" spans="1:27" ht="24.75" customHeight="1">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row>
    <row r="219" spans="1:27" ht="14.25" customHeight="1">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row>
    <row r="220" spans="1:27" ht="14.25" customHeight="1">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row>
    <row r="221" spans="1:27" ht="14.25" customHeight="1" thickBot="1">
      <c r="A221" s="71"/>
      <c r="B221" s="71"/>
      <c r="C221" s="71"/>
      <c r="D221" s="71"/>
      <c r="E221" s="71"/>
      <c r="F221" s="71"/>
      <c r="G221" s="71"/>
      <c r="H221" s="71"/>
      <c r="I221" s="71"/>
      <c r="J221" s="71"/>
      <c r="K221" s="71"/>
      <c r="L221" s="71"/>
      <c r="M221" s="71"/>
      <c r="N221" s="71"/>
      <c r="O221" s="71"/>
      <c r="P221" s="71"/>
      <c r="Q221" s="71"/>
      <c r="R221" s="71"/>
      <c r="S221" s="71"/>
      <c r="T221" s="71"/>
      <c r="U221" s="212"/>
      <c r="V221" s="212"/>
      <c r="W221" s="71"/>
      <c r="X221" s="212"/>
      <c r="Y221" s="212"/>
      <c r="Z221" s="71"/>
      <c r="AA221" s="71"/>
    </row>
    <row r="222" spans="1:27" ht="14.25" customHeight="1">
      <c r="A222" s="71"/>
      <c r="B222" s="71"/>
      <c r="C222" s="71"/>
      <c r="D222" s="71"/>
      <c r="E222" s="71"/>
      <c r="F222" s="71"/>
      <c r="G222" s="71"/>
      <c r="H222" s="71"/>
      <c r="I222" s="71"/>
      <c r="J222" s="71"/>
      <c r="K222" s="71"/>
      <c r="L222" s="71"/>
      <c r="M222" s="71"/>
      <c r="N222" s="71"/>
      <c r="O222" s="71"/>
      <c r="P222" s="71"/>
      <c r="Q222" s="71"/>
      <c r="R222" s="71"/>
      <c r="S222" s="71"/>
      <c r="T222" s="71"/>
      <c r="U222" s="479" t="s">
        <v>585</v>
      </c>
      <c r="V222" s="479"/>
      <c r="X222" s="480" t="s">
        <v>586</v>
      </c>
      <c r="Y222" s="480"/>
    </row>
    <row r="223" spans="1:27" ht="27" customHeight="1">
      <c r="A223" s="71"/>
      <c r="B223" s="71"/>
      <c r="C223" s="71"/>
      <c r="D223" s="71"/>
      <c r="E223" s="71"/>
      <c r="F223" s="71"/>
      <c r="G223" s="71"/>
      <c r="H223" s="71"/>
      <c r="I223" s="71"/>
      <c r="J223" s="71"/>
      <c r="K223" s="71"/>
      <c r="L223" s="71"/>
      <c r="M223" s="71"/>
      <c r="N223" s="71"/>
      <c r="O223" s="71"/>
      <c r="P223" s="71"/>
      <c r="Q223" s="71"/>
      <c r="R223" s="71"/>
      <c r="S223" s="71"/>
      <c r="T223" s="71"/>
      <c r="U223" s="481" t="s">
        <v>587</v>
      </c>
      <c r="V223" s="481"/>
      <c r="X223" s="482" t="s">
        <v>588</v>
      </c>
      <c r="Y223" s="482"/>
    </row>
    <row r="224" spans="1:27" ht="14.25" customHeight="1">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row>
    <row r="225" spans="1:27" ht="14.25" customHeight="1">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row>
    <row r="226" spans="1:27" ht="14.25" customHeight="1">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row>
    <row r="227" spans="1:27" ht="14.25" customHeight="1">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row>
    <row r="228" spans="1:27" ht="14.25" customHeight="1">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row>
    <row r="229" spans="1:27" ht="14.25" customHeight="1">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row>
    <row r="230" spans="1:27" ht="14.25" customHeight="1">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row>
    <row r="231" spans="1:27" ht="14.25" customHeight="1">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row>
    <row r="232" spans="1:27" ht="14.25" customHeight="1">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row>
    <row r="233" spans="1:27" ht="14.25" customHeight="1">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row>
    <row r="234" spans="1:27" ht="14.25" customHeight="1">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row>
    <row r="235" spans="1:27" ht="14.25" customHeight="1">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row>
    <row r="236" spans="1:27" ht="14.25" customHeight="1">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row>
    <row r="237" spans="1:27" ht="14.25" customHeight="1">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row>
    <row r="238" spans="1:27" ht="14.25" customHeight="1">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row>
    <row r="239" spans="1:27" ht="14.25" customHeight="1">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row>
    <row r="240" spans="1:27" ht="14.25" customHeight="1">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row>
    <row r="241" spans="1:27" ht="14.25" customHeight="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row>
    <row r="242" spans="1:27" ht="14.25" customHeight="1">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row>
    <row r="243" spans="1:27" ht="14.25" customHeight="1">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row>
    <row r="244" spans="1:27" ht="14.25" customHeight="1">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row>
    <row r="245" spans="1:27" ht="14.25" customHeight="1">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row>
    <row r="246" spans="1:27" ht="14.25" customHeight="1">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row>
    <row r="247" spans="1:27" ht="14.25" customHeight="1">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row>
    <row r="248" spans="1:27" ht="14.25" customHeight="1">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row>
    <row r="249" spans="1:27" ht="14.25" customHeight="1">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row>
    <row r="250" spans="1:27" ht="14.25" customHeight="1">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row>
    <row r="251" spans="1:27" ht="14.25" customHeight="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row>
    <row r="252" spans="1:27" ht="14.25" customHeight="1">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row>
    <row r="253" spans="1:27" ht="14.25" customHeight="1">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row>
    <row r="254" spans="1:27" ht="14.25" customHeight="1">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row>
    <row r="255" spans="1:27" ht="14.25" customHeight="1">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row>
    <row r="256" spans="1:27" ht="14.25" customHeight="1">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row>
    <row r="257" spans="1:27" ht="14.25" customHeight="1">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row>
    <row r="258" spans="1:27" ht="14.25" customHeight="1">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row>
    <row r="259" spans="1:27" ht="14.25" customHeight="1">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row>
    <row r="260" spans="1:27" ht="14.25" customHeight="1">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row>
    <row r="261" spans="1:27" ht="14.25" customHeight="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row>
    <row r="262" spans="1:27" ht="14.25" customHeight="1">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row>
    <row r="263" spans="1:27" ht="14.25" customHeight="1">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row>
    <row r="264" spans="1:27" ht="14.25" customHeight="1">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row>
    <row r="265" spans="1:27" ht="14.25" customHeight="1">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row>
    <row r="266" spans="1:27" ht="14.25" customHeight="1">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row>
    <row r="267" spans="1:27" ht="14.25" customHeight="1">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row>
    <row r="268" spans="1:27" ht="14.25" customHeight="1">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row>
    <row r="269" spans="1:27" ht="14.25" customHeight="1">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row>
    <row r="270" spans="1:27" ht="14.25" customHeight="1">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row>
    <row r="271" spans="1:27" ht="14.25" customHeight="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c r="AA271" s="71"/>
    </row>
    <row r="272" spans="1:27" ht="14.25" customHeight="1">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c r="AA272" s="71"/>
    </row>
    <row r="273" spans="1:27" ht="14.25" customHeight="1">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row>
    <row r="274" spans="1:27" ht="14.25" customHeight="1">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row>
    <row r="275" spans="1:27" ht="14.25" customHeight="1">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row>
    <row r="276" spans="1:27" ht="14.25" customHeight="1">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c r="AA276" s="71"/>
    </row>
    <row r="277" spans="1:27" ht="14.25" customHeight="1">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c r="AA277" s="71"/>
    </row>
    <row r="278" spans="1:27" ht="14.25" customHeight="1">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row>
    <row r="279" spans="1:27" ht="14.25" customHeight="1">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c r="AA279" s="71"/>
    </row>
    <row r="280" spans="1:27" ht="14.25" customHeight="1">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row>
    <row r="281" spans="1:27" ht="14.25" customHeight="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c r="AA281" s="71"/>
    </row>
    <row r="282" spans="1:27" ht="14.25" customHeight="1">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c r="AA282" s="71"/>
    </row>
    <row r="283" spans="1:27" ht="14.25" customHeight="1">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row>
    <row r="284" spans="1:27" ht="14.25" customHeight="1">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row>
    <row r="285" spans="1:27" ht="14.25" customHeight="1">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c r="AA285" s="71"/>
    </row>
    <row r="286" spans="1:27" ht="14.25" customHeight="1">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c r="AA286" s="71"/>
    </row>
    <row r="287" spans="1:27" ht="14.25" customHeight="1">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row>
    <row r="288" spans="1:27" ht="14.25" customHeight="1">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row>
    <row r="289" spans="1:27" ht="14.25" customHeight="1">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row>
    <row r="290" spans="1:27" ht="14.25" customHeight="1">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row>
    <row r="291" spans="1:27" ht="14.25" customHeight="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row>
    <row r="292" spans="1:27" ht="14.25" customHeight="1">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c r="AA292" s="71"/>
    </row>
    <row r="293" spans="1:27" ht="14.25" customHeight="1">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c r="AA293" s="71"/>
    </row>
    <row r="294" spans="1:27" ht="14.25" customHeight="1">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row>
    <row r="295" spans="1:27" ht="14.25" customHeight="1">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row>
    <row r="296" spans="1:27" ht="14.25" customHeight="1">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row>
    <row r="297" spans="1:27" ht="14.25" customHeight="1">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row>
    <row r="298" spans="1:27" ht="14.25" customHeight="1">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row>
    <row r="299" spans="1:27" ht="14.25" customHeight="1">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row>
    <row r="300" spans="1:27" ht="14.25" customHeight="1">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row>
    <row r="301" spans="1:27" ht="14.25" customHeight="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row>
    <row r="302" spans="1:27" ht="14.25" customHeight="1">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row>
    <row r="303" spans="1:27" ht="14.25" customHeight="1">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row>
    <row r="304" spans="1:27" ht="14.25" customHeight="1">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row>
    <row r="305" spans="1:27" ht="14.25" customHeight="1">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row>
    <row r="306" spans="1:27" ht="14.25" customHeight="1">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row>
    <row r="307" spans="1:27" ht="14.25" customHeight="1">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row>
    <row r="308" spans="1:27" ht="14.25" customHeight="1">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c r="AA308" s="71"/>
    </row>
    <row r="309" spans="1:27" ht="14.25" customHeight="1">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c r="AA309" s="71"/>
    </row>
    <row r="310" spans="1:27" ht="14.25" customHeight="1">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row>
    <row r="311" spans="1:27" ht="14.25" customHeight="1">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c r="AA311" s="71"/>
    </row>
    <row r="312" spans="1:27" ht="14.25" customHeight="1">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c r="AA312" s="71"/>
    </row>
    <row r="313" spans="1:27" ht="14.25" customHeight="1">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c r="AA313" s="71"/>
    </row>
    <row r="314" spans="1:27" ht="14.25" customHeight="1">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c r="AA314" s="71"/>
    </row>
    <row r="315" spans="1:27" ht="14.25" customHeight="1">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c r="AA315" s="71"/>
    </row>
    <row r="316" spans="1:27" ht="14.25" customHeight="1">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c r="AA316" s="71"/>
    </row>
    <row r="317" spans="1:27" ht="14.25" customHeight="1">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c r="AA317" s="71"/>
    </row>
    <row r="318" spans="1:27" ht="14.25" customHeight="1">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row>
    <row r="319" spans="1:27" ht="14.25" customHeight="1">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c r="AA319" s="71"/>
    </row>
    <row r="320" spans="1:27" ht="14.25" customHeight="1">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c r="AA320" s="71"/>
    </row>
    <row r="321" spans="1:27" ht="14.25" customHeight="1">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row>
    <row r="322" spans="1:27" ht="14.25" customHeight="1">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c r="AA322" s="71"/>
    </row>
    <row r="323" spans="1:27" ht="14.25" customHeight="1">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c r="AA323" s="71"/>
    </row>
    <row r="324" spans="1:27" ht="14.25" customHeight="1">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row>
    <row r="325" spans="1:27" ht="14.25" customHeight="1">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row>
    <row r="326" spans="1:27" ht="14.25" customHeight="1">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c r="AA326" s="71"/>
    </row>
    <row r="327" spans="1:27" ht="14.25" customHeight="1">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c r="AA327" s="71"/>
    </row>
    <row r="328" spans="1:27" ht="14.25" customHeight="1">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c r="AA328" s="71"/>
    </row>
    <row r="329" spans="1:27" ht="14.25" customHeight="1">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c r="AA329" s="71"/>
    </row>
    <row r="330" spans="1:27" ht="14.25" customHeight="1">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row>
    <row r="331" spans="1:27" ht="14.25" customHeight="1">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row>
    <row r="332" spans="1:27" ht="14.25" customHeight="1">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row>
    <row r="333" spans="1:27" ht="14.25" customHeight="1">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row>
    <row r="334" spans="1:27" ht="14.25" customHeight="1">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row>
    <row r="335" spans="1:27" ht="14.25" customHeight="1">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row>
    <row r="336" spans="1:27" ht="14.25" customHeight="1">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row>
    <row r="337" spans="1:27" ht="14.25" customHeight="1">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row>
    <row r="338" spans="1:27" ht="14.25" customHeight="1">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row>
    <row r="339" spans="1:27" ht="14.25" customHeight="1">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row>
    <row r="340" spans="1:27" ht="14.25" customHeight="1">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row>
    <row r="341" spans="1:27" ht="14.25" customHeight="1">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row>
    <row r="342" spans="1:27" ht="14.25" customHeight="1">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row>
    <row r="343" spans="1:27" ht="14.25" customHeight="1">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row>
    <row r="344" spans="1:27" ht="14.25" customHeight="1">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row>
    <row r="345" spans="1:27" ht="14.25" customHeight="1">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row>
    <row r="346" spans="1:27" ht="14.25" customHeight="1">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row>
    <row r="347" spans="1:27" ht="14.25" customHeight="1">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row>
    <row r="348" spans="1:27" ht="14.25" customHeight="1">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row>
    <row r="349" spans="1:27" ht="14.25" customHeight="1">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row>
    <row r="350" spans="1:27" ht="14.25" customHeight="1">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row>
    <row r="351" spans="1:27" ht="14.25" customHeight="1">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row>
    <row r="352" spans="1:27" ht="14.25" customHeight="1">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row>
    <row r="353" spans="1:27" ht="14.25" customHeight="1">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row>
    <row r="354" spans="1:27" ht="14.25" customHeight="1">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row>
    <row r="355" spans="1:27" ht="14.25" customHeight="1">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row>
    <row r="356" spans="1:27" ht="14.25" customHeight="1">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row>
    <row r="357" spans="1:27" ht="14.25" customHeight="1">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row>
    <row r="358" spans="1:27" ht="14.25" customHeight="1">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row>
    <row r="359" spans="1:27" ht="14.25" customHeight="1">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row>
    <row r="360" spans="1:27" ht="14.25" customHeight="1">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row>
    <row r="361" spans="1:27" ht="14.25" customHeight="1">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row>
    <row r="362" spans="1:27" ht="14.25" customHeight="1">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row>
    <row r="363" spans="1:27" ht="15.75" customHeight="1">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row>
    <row r="364" spans="1:27" ht="15.75" customHeight="1">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row>
    <row r="365" spans="1:27" ht="15.75" customHeight="1">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row>
    <row r="366" spans="1:27" ht="15.75" customHeight="1">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row>
    <row r="367" spans="1:27" ht="15.75" customHeight="1">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row>
    <row r="368" spans="1:27" ht="15.75" customHeight="1">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row>
    <row r="369" spans="1:27" ht="15.75" customHeight="1">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row>
    <row r="370" spans="1:27" ht="15.75" customHeight="1">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row>
    <row r="371" spans="1:27" ht="15.75" customHeight="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row>
    <row r="372" spans="1:27" ht="15.75" customHeight="1">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row>
    <row r="373" spans="1:27" ht="15.75" customHeight="1">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row>
    <row r="374" spans="1:27" ht="15.75" customHeight="1">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row>
    <row r="375" spans="1:27" ht="15.75" customHeight="1">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row>
    <row r="376" spans="1:27" ht="15.75" customHeight="1">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row>
    <row r="377" spans="1:27" ht="15.75" customHeight="1">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row>
    <row r="378" spans="1:27" ht="15.75" customHeight="1">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row>
    <row r="379" spans="1:27" ht="15.75" customHeight="1">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row>
    <row r="380" spans="1:27" ht="15.75" customHeight="1">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row>
    <row r="381" spans="1:27" ht="15.75" customHeight="1">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row>
    <row r="382" spans="1:27" ht="15.75" customHeight="1">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row>
    <row r="383" spans="1:27" ht="15.75" customHeight="1">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row>
    <row r="384" spans="1:27" ht="15.75" customHeight="1">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row>
    <row r="385" spans="1:27" ht="15.75" customHeight="1">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row>
    <row r="386" spans="1:27" ht="15.75" customHeight="1">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row>
    <row r="387" spans="1:27" ht="15.75" customHeight="1">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row>
    <row r="388" spans="1:27" ht="15.75" customHeight="1">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row>
    <row r="389" spans="1:27" ht="15.75" customHeight="1">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row>
    <row r="390" spans="1:27" ht="15.75" customHeight="1">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row>
    <row r="391" spans="1:27" ht="15.75" customHeight="1">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row>
    <row r="392" spans="1:27" ht="15.75" customHeight="1">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row>
    <row r="393" spans="1:27" ht="15.75" customHeight="1">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row>
    <row r="394" spans="1:27" ht="15.75" customHeight="1">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row>
    <row r="395" spans="1:27" ht="15.75" customHeight="1">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row>
    <row r="396" spans="1:27" ht="15.75" customHeight="1">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row>
    <row r="397" spans="1:27" ht="15.75" customHeight="1">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row>
    <row r="398" spans="1:27" ht="15.75" customHeight="1">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row>
    <row r="399" spans="1:27" ht="15.75" customHeight="1">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row>
    <row r="400" spans="1:27" ht="15.75" customHeight="1">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row>
    <row r="401" spans="1:27" ht="15.75" customHeight="1">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row>
    <row r="402" spans="1:27" ht="15.75" customHeight="1">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row>
    <row r="403" spans="1:27" ht="15.75" customHeight="1">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row>
    <row r="404" spans="1:27" ht="15.75" customHeight="1">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row>
    <row r="405" spans="1:27" ht="15.75" customHeight="1">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row>
    <row r="406" spans="1:27" ht="15.75" customHeight="1">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row>
    <row r="407" spans="1:27" ht="15.75" customHeight="1">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row>
    <row r="408" spans="1:27" ht="15.75" customHeight="1">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row>
    <row r="409" spans="1:27" ht="15.75" customHeight="1">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row>
    <row r="410" spans="1:27" ht="15.75" customHeight="1">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row>
    <row r="411" spans="1:27" ht="15.75" customHeight="1">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row>
    <row r="412" spans="1:27" ht="15.75" customHeight="1">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row>
    <row r="413" spans="1:27" ht="15.75" customHeight="1">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row>
    <row r="414" spans="1:27" ht="15.75" customHeight="1">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row>
    <row r="415" spans="1:27" ht="15.75" customHeight="1">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row>
    <row r="416" spans="1:27" ht="15.75" customHeight="1">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row>
    <row r="417" spans="1:27" ht="15.75" customHeight="1">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row>
    <row r="418" spans="1:27" ht="15.75" customHeight="1">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row>
    <row r="419" spans="1:27" ht="15.75" customHeight="1">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row>
    <row r="420" spans="1:27" ht="15.75" customHeight="1">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row>
    <row r="421" spans="1:27" ht="15.75" customHeight="1">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row>
    <row r="422" spans="1:27" ht="15.75" customHeight="1">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row>
    <row r="423" spans="1:27" ht="15.75" customHeight="1">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row>
    <row r="424" spans="1:27" ht="15.75" customHeight="1">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row>
    <row r="425" spans="1:27" ht="15.75" customHeight="1">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row>
    <row r="426" spans="1:27" ht="15.75" customHeight="1">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row>
    <row r="427" spans="1:27" ht="15.75" customHeight="1">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row>
    <row r="428" spans="1:27" ht="15.75" customHeight="1">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row>
    <row r="429" spans="1:27" ht="15.75" customHeight="1">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row>
    <row r="430" spans="1:27" ht="15.75" customHeight="1">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row>
    <row r="431" spans="1:27" ht="15.75" customHeight="1">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row>
    <row r="432" spans="1:27" ht="15.75" customHeight="1">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row>
    <row r="433" spans="1:27" ht="15.75" customHeight="1">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row>
    <row r="434" spans="1:27" ht="15.75" customHeight="1">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row>
    <row r="435" spans="1:27" ht="15.75" customHeight="1">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row>
    <row r="436" spans="1:27" ht="15.75" customHeight="1">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row>
    <row r="437" spans="1:27" ht="15.75" customHeight="1">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row>
    <row r="438" spans="1:27" ht="15.75" customHeight="1">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row>
    <row r="439" spans="1:27" ht="15.75" customHeight="1">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row>
    <row r="440" spans="1:27" ht="15.75" customHeight="1">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row>
    <row r="441" spans="1:27" ht="15.75" customHeight="1">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row>
    <row r="442" spans="1:27" ht="15.75" customHeight="1">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row>
    <row r="443" spans="1:27" ht="15.75" customHeight="1">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row>
    <row r="444" spans="1:27" ht="15.75" customHeight="1">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row>
    <row r="445" spans="1:27" ht="15.75" customHeight="1">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row>
    <row r="446" spans="1:27" ht="15.75" customHeight="1">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row>
    <row r="447" spans="1:27" ht="15.75" customHeight="1">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row>
    <row r="448" spans="1:27" ht="15.75" customHeight="1">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row>
    <row r="449" spans="1:27" ht="15.75" customHeight="1">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row>
    <row r="450" spans="1:27" ht="15.75" customHeight="1">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row>
    <row r="451" spans="1:27" ht="15.75" customHeight="1">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row>
    <row r="452" spans="1:27" ht="15.75" customHeight="1">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row>
    <row r="453" spans="1:27" ht="15.75" customHeight="1">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row>
    <row r="454" spans="1:27" ht="15.75" customHeight="1">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row>
    <row r="455" spans="1:27" ht="15.75" customHeight="1">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row>
    <row r="456" spans="1:27" ht="15.75" customHeight="1">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row>
    <row r="457" spans="1:27" ht="15.75" customHeight="1">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row>
    <row r="458" spans="1:27" ht="15.75" customHeight="1">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row>
    <row r="459" spans="1:27" ht="15.75" customHeight="1">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row>
    <row r="460" spans="1:27" ht="15.75" customHeight="1">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row>
    <row r="461" spans="1:27" ht="15.75" customHeight="1">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row>
    <row r="462" spans="1:27" ht="15.75" customHeight="1">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row>
    <row r="463" spans="1:27" ht="15.75" customHeight="1">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row>
    <row r="464" spans="1:27" ht="15.75" customHeight="1">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row>
    <row r="465" spans="1:27" ht="15.75" customHeight="1">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row>
    <row r="466" spans="1:27" ht="15.75" customHeight="1">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row>
    <row r="467" spans="1:27" ht="15.75" customHeight="1">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row>
    <row r="468" spans="1:27" ht="15.75" customHeight="1">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row>
    <row r="469" spans="1:27" ht="15.75" customHeight="1">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row>
    <row r="470" spans="1:27" ht="15.75" customHeight="1">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row>
    <row r="471" spans="1:27" ht="15.75" customHeight="1">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row>
    <row r="472" spans="1:27" ht="15.75" customHeight="1">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row>
    <row r="473" spans="1:27" ht="15.75" customHeight="1">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row>
    <row r="474" spans="1:27" ht="15.75" customHeight="1">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row>
    <row r="475" spans="1:27" ht="15.75" customHeight="1">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row>
    <row r="476" spans="1:27" ht="15.75" customHeight="1">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row>
    <row r="477" spans="1:27" ht="15.75" customHeight="1">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row>
    <row r="478" spans="1:27" ht="15.75" customHeight="1">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row>
    <row r="479" spans="1:27" ht="15.75" customHeight="1">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row>
    <row r="480" spans="1:27" ht="15.75" customHeight="1">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row>
    <row r="481" spans="1:27" ht="15.75" customHeight="1">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row>
    <row r="482" spans="1:27" ht="15.75" customHeight="1">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row>
    <row r="483" spans="1:27" ht="15.75" customHeight="1">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row>
    <row r="484" spans="1:27" ht="15.75" customHeight="1">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row>
    <row r="485" spans="1:27" ht="15.75" customHeight="1">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row>
    <row r="486" spans="1:27" ht="15.75" customHeight="1">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row>
    <row r="487" spans="1:27" ht="15.75" customHeight="1">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row>
    <row r="488" spans="1:27" ht="15.75" customHeight="1">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row>
    <row r="489" spans="1:27" ht="15.75" customHeight="1">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row>
    <row r="490" spans="1:27" ht="15.75" customHeight="1">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row>
    <row r="491" spans="1:27" ht="15.75" customHeight="1">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row>
    <row r="492" spans="1:27" ht="15.75" customHeight="1">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row>
    <row r="493" spans="1:27" ht="15.75" customHeight="1">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row>
    <row r="494" spans="1:27" ht="15.75" customHeight="1">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row>
    <row r="495" spans="1:27" ht="15.75" customHeight="1">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row>
    <row r="496" spans="1:27" ht="15.75" customHeight="1">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row>
    <row r="497" spans="1:27" ht="15.75" customHeight="1">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row>
    <row r="498" spans="1:27" ht="15.75" customHeight="1">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row>
    <row r="499" spans="1:27" ht="15.75" customHeight="1">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row>
    <row r="500" spans="1:27" ht="15.75" customHeight="1">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row>
    <row r="501" spans="1:27" ht="15.75" customHeight="1">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row>
    <row r="502" spans="1:27" ht="15.75" customHeight="1">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row>
    <row r="503" spans="1:27" ht="15.75" customHeight="1">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row>
    <row r="504" spans="1:27" ht="15.75" customHeight="1">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row>
    <row r="505" spans="1:27" ht="15.75" customHeight="1">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row>
    <row r="506" spans="1:27" ht="15.75" customHeight="1">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row>
    <row r="507" spans="1:27" ht="15.75" customHeight="1">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row>
    <row r="508" spans="1:27" ht="15.75" customHeight="1">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row>
    <row r="509" spans="1:27" ht="15.75" customHeight="1">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row>
    <row r="510" spans="1:27" ht="15.75" customHeight="1">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row>
    <row r="511" spans="1:27" ht="15.75" customHeight="1">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row>
    <row r="512" spans="1:27" ht="15.75" customHeight="1">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row>
    <row r="513" spans="1:27" ht="15.75" customHeight="1">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row>
    <row r="514" spans="1:27" ht="15.75" customHeight="1">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row>
    <row r="515" spans="1:27" ht="15.75" customHeight="1">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row>
    <row r="516" spans="1:27" ht="15.75" customHeight="1">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row>
    <row r="517" spans="1:27" ht="15.75" customHeight="1">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row>
    <row r="518" spans="1:27" ht="15.75" customHeight="1">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row>
    <row r="519" spans="1:27" ht="15.75" customHeight="1">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row>
    <row r="520" spans="1:27" ht="15.75" customHeight="1">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row>
    <row r="521" spans="1:27" ht="15.75" customHeight="1">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row>
    <row r="522" spans="1:27" ht="15.75" customHeight="1">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row>
    <row r="523" spans="1:27" ht="15.75" customHeight="1">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row>
    <row r="524" spans="1:27" ht="15.75" customHeight="1">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row>
    <row r="525" spans="1:27" ht="15.75" customHeight="1">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row>
    <row r="526" spans="1:27" ht="15.75" customHeight="1">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row>
    <row r="527" spans="1:27" ht="15.75" customHeight="1">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row>
    <row r="528" spans="1:27" ht="15.75" customHeight="1">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row>
    <row r="529" spans="1:27" ht="15.75" customHeight="1">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row>
    <row r="530" spans="1:27" ht="15.75" customHeight="1">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row>
    <row r="531" spans="1:27" ht="15.75" customHeight="1">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row>
    <row r="532" spans="1:27" ht="15.75" customHeight="1">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row>
    <row r="533" spans="1:27" ht="15.75" customHeight="1">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row>
    <row r="534" spans="1:27" ht="15.75" customHeight="1">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row>
    <row r="535" spans="1:27" ht="15.75" customHeight="1">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row>
    <row r="536" spans="1:27" ht="15.75" customHeight="1">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row>
    <row r="537" spans="1:27" ht="15.75" customHeight="1">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row>
    <row r="538" spans="1:27" ht="15.75" customHeight="1">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row>
    <row r="539" spans="1:27" ht="15.75" customHeight="1">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row>
    <row r="540" spans="1:27" ht="15.75" customHeight="1">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row>
    <row r="541" spans="1:27" ht="15.75" customHeight="1">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row>
    <row r="542" spans="1:27" ht="15.75" customHeight="1">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row>
    <row r="543" spans="1:27" ht="15.75" customHeight="1">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row>
    <row r="544" spans="1:27" ht="15.75" customHeight="1">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row>
    <row r="545" spans="1:27" ht="15.75" customHeight="1">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row>
    <row r="546" spans="1:27" ht="15.75" customHeight="1">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row>
    <row r="547" spans="1:27" ht="15.75" customHeight="1">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row>
    <row r="548" spans="1:27" ht="15.75" customHeight="1">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row>
    <row r="549" spans="1:27" ht="15.75" customHeight="1">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row>
    <row r="550" spans="1:27" ht="15.75" customHeight="1">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row>
    <row r="551" spans="1:27" ht="15.75" customHeight="1">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row>
    <row r="552" spans="1:27" ht="15.75" customHeight="1">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row>
    <row r="553" spans="1:27" ht="15.75" customHeight="1">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row>
    <row r="554" spans="1:27" ht="15.75" customHeight="1">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row>
    <row r="555" spans="1:27" ht="15.75" customHeight="1">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row>
    <row r="556" spans="1:27" ht="15.75" customHeight="1">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row>
    <row r="557" spans="1:27" ht="15.75" customHeight="1">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row>
    <row r="558" spans="1:27" ht="15.75" customHeight="1">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row>
    <row r="559" spans="1:27" ht="15.75" customHeight="1">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row>
    <row r="560" spans="1:27" ht="15.75" customHeight="1">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row>
    <row r="561" spans="1:27" ht="15.75" customHeight="1">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row>
    <row r="562" spans="1:27" ht="15.75" customHeight="1">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row>
    <row r="563" spans="1:27" ht="15.75" customHeight="1">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row>
    <row r="564" spans="1:27" ht="15.75" customHeight="1">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row>
    <row r="565" spans="1:27" ht="15.75" customHeight="1">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row>
    <row r="566" spans="1:27" ht="15.75" customHeight="1">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row>
    <row r="567" spans="1:27" ht="15.75" customHeight="1">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row>
    <row r="568" spans="1:27" ht="15.75" customHeight="1">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row>
    <row r="569" spans="1:27" ht="15.75" customHeight="1">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row>
    <row r="570" spans="1:27" ht="15.75" customHeight="1">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row>
    <row r="571" spans="1:27" ht="15.75" customHeight="1">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row>
    <row r="572" spans="1:27" ht="15.75" customHeight="1">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row>
    <row r="573" spans="1:27" ht="15.75" customHeight="1">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row>
    <row r="574" spans="1:27" ht="15.75" customHeight="1">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row>
    <row r="575" spans="1:27" ht="15.75" customHeight="1">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row>
    <row r="576" spans="1:27" ht="15.75" customHeight="1">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row>
    <row r="577" spans="1:27" ht="15.75" customHeight="1">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row>
    <row r="578" spans="1:27" ht="15.75" customHeight="1">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row>
    <row r="579" spans="1:27" ht="15.75" customHeight="1">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row>
    <row r="580" spans="1:27" ht="15.75" customHeight="1">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row>
    <row r="581" spans="1:27" ht="15.75" customHeight="1">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row>
    <row r="582" spans="1:27" ht="15.75" customHeight="1">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row>
    <row r="583" spans="1:27" ht="15.75" customHeight="1">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row>
    <row r="584" spans="1:27" ht="15.75" customHeight="1">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row>
    <row r="585" spans="1:27" ht="15.75" customHeight="1">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row>
    <row r="586" spans="1:27" ht="15.75" customHeight="1">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row>
    <row r="587" spans="1:27" ht="15.75" customHeight="1">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row>
    <row r="588" spans="1:27" ht="15.75" customHeight="1">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row>
    <row r="589" spans="1:27" ht="15.75" customHeight="1">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row>
    <row r="590" spans="1:27" ht="15.75" customHeight="1">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row>
    <row r="591" spans="1:27" ht="15.75" customHeight="1">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row>
    <row r="592" spans="1:27" ht="15.75" customHeight="1">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row>
    <row r="593" spans="1:27" ht="15.75" customHeight="1">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row>
    <row r="594" spans="1:27" ht="15.75" customHeight="1">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row>
    <row r="595" spans="1:27" ht="15.75" customHeight="1">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row>
    <row r="596" spans="1:27" ht="15.75" customHeight="1">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row>
    <row r="597" spans="1:27" ht="15.75" customHeight="1">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row>
    <row r="598" spans="1:27" ht="15.75" customHeight="1">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row>
    <row r="599" spans="1:27" ht="15.75" customHeight="1">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row>
    <row r="600" spans="1:27" ht="15.75" customHeight="1">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row>
    <row r="601" spans="1:27" ht="15.75" customHeight="1">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row>
    <row r="602" spans="1:27" ht="15.75" customHeight="1">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row>
    <row r="603" spans="1:27" ht="15.75" customHeight="1">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row>
    <row r="604" spans="1:27" ht="15.75" customHeight="1">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row>
    <row r="605" spans="1:27" ht="15.75" customHeight="1">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row>
    <row r="606" spans="1:27" ht="15.75" customHeight="1">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row>
    <row r="607" spans="1:27" ht="15.75" customHeight="1">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row>
    <row r="608" spans="1:27" ht="15.75" customHeight="1">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row>
    <row r="609" spans="1:27" ht="15.75" customHeight="1">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row>
    <row r="610" spans="1:27" ht="15.75" customHeight="1">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row>
    <row r="611" spans="1:27" ht="15.75" customHeight="1">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row>
    <row r="612" spans="1:27" ht="15.75" customHeight="1">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row>
    <row r="613" spans="1:27" ht="15.75" customHeight="1">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row>
    <row r="614" spans="1:27" ht="15.75" customHeight="1">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row>
    <row r="615" spans="1:27" ht="15.75" customHeight="1">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row>
    <row r="616" spans="1:27" ht="15.75" customHeight="1">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row>
    <row r="617" spans="1:27" ht="15.75" customHeight="1">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row>
    <row r="618" spans="1:27" ht="15.75" customHeight="1">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row>
    <row r="619" spans="1:27" ht="15.75" customHeight="1">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row>
    <row r="620" spans="1:27" ht="15.75" customHeight="1">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row>
    <row r="621" spans="1:27" ht="15.75" customHeight="1">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row>
    <row r="622" spans="1:27" ht="15.75" customHeight="1">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row>
    <row r="623" spans="1:27" ht="15.75" customHeight="1">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row>
    <row r="624" spans="1:27" ht="15.75" customHeight="1">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row>
    <row r="625" spans="1:27" ht="15.75" customHeight="1">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row>
    <row r="626" spans="1:27" ht="15.75" customHeight="1">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row>
    <row r="627" spans="1:27" ht="15.75" customHeight="1">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row>
    <row r="628" spans="1:27" ht="15.75" customHeight="1">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row>
    <row r="629" spans="1:27" ht="15.75" customHeight="1">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row>
    <row r="630" spans="1:27" ht="15.75" customHeight="1">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row>
    <row r="631" spans="1:27" ht="15.75" customHeight="1">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row>
    <row r="632" spans="1:27" ht="15.75" customHeight="1">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row>
    <row r="633" spans="1:27" ht="15.75" customHeight="1">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row>
    <row r="634" spans="1:27" ht="15.75" customHeight="1">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row>
    <row r="635" spans="1:27" ht="15.75" customHeight="1">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row>
    <row r="636" spans="1:27" ht="15.75" customHeight="1">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row>
    <row r="637" spans="1:27" ht="15.75" customHeight="1">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row>
    <row r="638" spans="1:27" ht="15.75" customHeight="1">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row>
    <row r="639" spans="1:27" ht="15.75" customHeight="1">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row>
    <row r="640" spans="1:27" ht="15.75" customHeight="1">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row>
    <row r="641" spans="1:27" ht="15.75" customHeight="1">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row>
    <row r="642" spans="1:27" ht="15.75" customHeight="1">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row>
    <row r="643" spans="1:27" ht="15.75" customHeight="1">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row>
    <row r="644" spans="1:27" ht="15.75" customHeight="1">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row>
    <row r="645" spans="1:27" ht="15.75" customHeight="1">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row>
    <row r="646" spans="1:27" ht="15.75" customHeight="1">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row>
    <row r="647" spans="1:27" ht="15.75" customHeight="1">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row>
    <row r="648" spans="1:27" ht="15.75" customHeight="1">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row>
    <row r="649" spans="1:27" ht="15.75" customHeight="1">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row>
    <row r="650" spans="1:27" ht="15.75" customHeight="1">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row>
    <row r="651" spans="1:27" ht="15.75" customHeight="1">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row>
    <row r="652" spans="1:27" ht="15.75" customHeight="1">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row>
    <row r="653" spans="1:27" ht="15.75" customHeight="1">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row>
    <row r="654" spans="1:27" ht="15.75" customHeight="1">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row>
    <row r="655" spans="1:27" ht="15.75" customHeight="1">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row>
    <row r="656" spans="1:27" ht="15.75" customHeight="1">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row>
    <row r="657" spans="1:27" ht="15.75" customHeight="1">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row>
    <row r="658" spans="1:27" ht="15.75" customHeight="1">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row>
    <row r="659" spans="1:27" ht="15.75" customHeight="1">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row>
    <row r="660" spans="1:27" ht="15.75" customHeight="1">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row>
    <row r="661" spans="1:27" ht="15.75" customHeight="1">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row>
    <row r="662" spans="1:27" ht="15.75" customHeight="1">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row>
    <row r="663" spans="1:27" ht="15.75" customHeight="1">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row>
    <row r="664" spans="1:27" ht="15.75" customHeight="1">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row>
    <row r="665" spans="1:27" ht="15.75" customHeight="1">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row>
    <row r="666" spans="1:27" ht="15.75" customHeight="1">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row>
    <row r="667" spans="1:27" ht="15.75" customHeight="1">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row>
    <row r="668" spans="1:27" ht="15.75" customHeight="1">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row>
    <row r="669" spans="1:27" ht="15.75" customHeight="1">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row>
    <row r="670" spans="1:27" ht="15.75" customHeight="1">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row>
    <row r="671" spans="1:27" ht="15.75" customHeight="1">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row>
    <row r="672" spans="1:27" ht="15.75" customHeight="1">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row>
    <row r="673" spans="1:27" ht="15.75" customHeight="1">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row>
    <row r="674" spans="1:27" ht="15.75" customHeight="1">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row>
    <row r="675" spans="1:27" ht="15.75" customHeight="1">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row>
    <row r="676" spans="1:27" ht="15.75" customHeight="1">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row>
    <row r="677" spans="1:27" ht="15.75" customHeight="1">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row>
    <row r="678" spans="1:27" ht="15.75" customHeight="1">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row>
    <row r="679" spans="1:27" ht="15.75" customHeight="1">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row>
    <row r="680" spans="1:27" ht="15.75" customHeight="1">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row>
    <row r="681" spans="1:27" ht="15.75" customHeight="1">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row>
    <row r="682" spans="1:27" ht="15.75" customHeight="1">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row>
    <row r="683" spans="1:27" ht="15.75" customHeight="1">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row>
    <row r="684" spans="1:27" ht="15.75" customHeight="1">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row>
    <row r="685" spans="1:27" ht="15.75" customHeight="1">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row>
    <row r="686" spans="1:27" ht="15.75" customHeight="1">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row>
    <row r="687" spans="1:27" ht="15.75" customHeight="1">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row>
    <row r="688" spans="1:27" ht="15.75" customHeight="1">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row>
    <row r="689" spans="1:27" ht="15.75" customHeight="1">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row>
    <row r="690" spans="1:27" ht="15.75" customHeight="1">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row>
    <row r="691" spans="1:27" ht="15.75" customHeight="1">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row>
    <row r="692" spans="1:27" ht="15.75" customHeight="1">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row>
    <row r="693" spans="1:27" ht="15.75" customHeight="1">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row>
    <row r="694" spans="1:27" ht="15.75" customHeight="1">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row>
    <row r="695" spans="1:27" ht="15.75" customHeight="1">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row>
    <row r="696" spans="1:27" ht="15.75" customHeight="1">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row>
    <row r="697" spans="1:27" ht="15.75" customHeight="1">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row>
    <row r="698" spans="1:27" ht="15.75" customHeight="1">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row>
    <row r="699" spans="1:27" ht="15.75" customHeight="1">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row>
    <row r="700" spans="1:27" ht="15.75" customHeight="1">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row>
    <row r="701" spans="1:27" ht="15.75" customHeight="1">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row>
    <row r="702" spans="1:27" ht="15.75" customHeight="1">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row>
    <row r="703" spans="1:27" ht="15.75" customHeight="1">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row>
    <row r="704" spans="1:27" ht="15.75" customHeight="1">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row>
    <row r="705" spans="1:27" ht="15.75" customHeight="1">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row>
    <row r="706" spans="1:27" ht="15.75" customHeight="1">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row>
    <row r="707" spans="1:27" ht="15.75" customHeight="1">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row>
    <row r="708" spans="1:27" ht="15.75" customHeight="1">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row>
    <row r="709" spans="1:27" ht="15.75" customHeight="1">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row>
    <row r="710" spans="1:27" ht="15.75" customHeight="1">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row>
    <row r="711" spans="1:27" ht="15.75" customHeight="1">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row>
    <row r="712" spans="1:27" ht="15.75" customHeight="1">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row>
    <row r="713" spans="1:27" ht="15.75" customHeight="1">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row>
    <row r="714" spans="1:27" ht="15.75" customHeight="1">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row>
    <row r="715" spans="1:27" ht="15.75" customHeight="1">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row>
    <row r="716" spans="1:27" ht="15.75" customHeight="1">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row>
    <row r="717" spans="1:27" ht="15.75" customHeight="1">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row>
    <row r="718" spans="1:27" ht="15.75" customHeight="1">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row>
    <row r="719" spans="1:27" ht="15.75" customHeight="1">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row>
    <row r="720" spans="1:27" ht="15.75" customHeight="1">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row>
    <row r="721" spans="1:27" ht="15.75" customHeight="1">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row>
    <row r="722" spans="1:27" ht="15.75" customHeight="1">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row>
    <row r="723" spans="1:27" ht="15.75" customHeight="1">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row>
    <row r="724" spans="1:27" ht="15.75" customHeight="1">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row>
    <row r="725" spans="1:27" ht="15.75" customHeight="1">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row>
    <row r="726" spans="1:27" ht="15.75" customHeight="1">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row>
    <row r="727" spans="1:27" ht="15.75" customHeight="1">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row>
    <row r="728" spans="1:27" ht="15.75" customHeight="1">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row>
    <row r="729" spans="1:27" ht="15.75" customHeight="1">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row>
    <row r="730" spans="1:27" ht="15.75" customHeight="1">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row>
    <row r="731" spans="1:27" ht="15.75" customHeight="1">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c r="AA731" s="71"/>
    </row>
    <row r="732" spans="1:27" ht="15.75" customHeight="1">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c r="AA732" s="71"/>
    </row>
    <row r="733" spans="1:27" ht="15.75" customHeight="1">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c r="AA733" s="71"/>
    </row>
    <row r="734" spans="1:27" ht="15.75" customHeight="1">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c r="AA734" s="71"/>
    </row>
    <row r="735" spans="1:27" ht="15.75" customHeight="1">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c r="AA735" s="71"/>
    </row>
    <row r="736" spans="1:27" ht="15.75" customHeight="1">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c r="AA736" s="71"/>
    </row>
    <row r="737" spans="1:27" ht="15.75" customHeight="1">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c r="AA737" s="71"/>
    </row>
    <row r="738" spans="1:27" ht="15.75" customHeight="1">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c r="AA738" s="71"/>
    </row>
    <row r="739" spans="1:27" ht="15.75" customHeight="1">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c r="AA739" s="71"/>
    </row>
    <row r="740" spans="1:27" ht="15.75" customHeight="1">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c r="AA740" s="71"/>
    </row>
    <row r="741" spans="1:27" ht="15.75" customHeight="1">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c r="AA741" s="71"/>
    </row>
    <row r="742" spans="1:27" ht="15.75" customHeight="1">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c r="AA742" s="71"/>
    </row>
    <row r="743" spans="1:27" ht="15.75" customHeight="1">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c r="AA743" s="71"/>
    </row>
    <row r="744" spans="1:27" ht="15.75" customHeight="1">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c r="AA744" s="71"/>
    </row>
    <row r="745" spans="1:27" ht="15.75" customHeight="1">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c r="AA745" s="71"/>
    </row>
    <row r="746" spans="1:27" ht="15.75" customHeight="1">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c r="AA746" s="71"/>
    </row>
    <row r="747" spans="1:27" ht="15.75" customHeight="1">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c r="AA747" s="71"/>
    </row>
    <row r="748" spans="1:27" ht="15.75" customHeight="1">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c r="AA748" s="71"/>
    </row>
    <row r="749" spans="1:27" ht="15.75" customHeight="1">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c r="AA749" s="71"/>
    </row>
    <row r="750" spans="1:27" ht="15.75" customHeight="1">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c r="AA750" s="71"/>
    </row>
    <row r="751" spans="1:27" ht="15.75" customHeight="1">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c r="AA751" s="71"/>
    </row>
    <row r="752" spans="1:27" ht="15.75" customHeight="1">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c r="AA752" s="71"/>
    </row>
    <row r="753" spans="1:27" ht="15.75" customHeight="1">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c r="AA753" s="71"/>
    </row>
    <row r="754" spans="1:27" ht="15.75" customHeight="1">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c r="AA754" s="71"/>
    </row>
    <row r="755" spans="1:27" ht="15.75" customHeight="1">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c r="AA755" s="71"/>
    </row>
    <row r="756" spans="1:27" ht="15.75" customHeight="1">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c r="AA756" s="71"/>
    </row>
    <row r="757" spans="1:27" ht="15.75" customHeight="1">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c r="AA757" s="71"/>
    </row>
    <row r="758" spans="1:27" ht="15.75" customHeight="1">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c r="AA758" s="71"/>
    </row>
    <row r="759" spans="1:27" ht="15.75" customHeight="1">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c r="AA759" s="71"/>
    </row>
    <row r="760" spans="1:27" ht="15.75" customHeight="1">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c r="AA760" s="71"/>
    </row>
    <row r="761" spans="1:27" ht="15.75" customHeight="1">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c r="AA761" s="71"/>
    </row>
    <row r="762" spans="1:27" ht="15.75" customHeight="1">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c r="AA762" s="71"/>
    </row>
    <row r="763" spans="1:27" ht="15.75" customHeight="1">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c r="AA763" s="71"/>
    </row>
    <row r="764" spans="1:27" ht="15.75" customHeight="1">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c r="AA764" s="71"/>
    </row>
    <row r="765" spans="1:27" ht="15.75" customHeight="1">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c r="AA765" s="71"/>
    </row>
    <row r="766" spans="1:27" ht="15.75" customHeight="1">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c r="AA766" s="71"/>
    </row>
    <row r="767" spans="1:27" ht="15.75" customHeight="1">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c r="AA767" s="71"/>
    </row>
    <row r="768" spans="1:27" ht="15.75" customHeight="1">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c r="AA768" s="71"/>
    </row>
    <row r="769" spans="1:27" ht="15.75" customHeight="1">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c r="AA769" s="71"/>
    </row>
    <row r="770" spans="1:27" ht="15.75" customHeight="1">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c r="AA770" s="71"/>
    </row>
    <row r="771" spans="1:27" ht="15.75" customHeight="1">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c r="AA771" s="71"/>
    </row>
    <row r="772" spans="1:27" ht="15.75" customHeight="1">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c r="AA772" s="71"/>
    </row>
    <row r="773" spans="1:27" ht="15.75" customHeight="1">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c r="AA773" s="71"/>
    </row>
    <row r="774" spans="1:27" ht="15.75" customHeight="1">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c r="AA774" s="71"/>
    </row>
    <row r="775" spans="1:27" ht="15.75" customHeight="1">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c r="AA775" s="71"/>
    </row>
    <row r="776" spans="1:27" ht="15.75" customHeight="1">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c r="AA776" s="71"/>
    </row>
    <row r="777" spans="1:27" ht="15.75" customHeight="1">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c r="AA777" s="71"/>
    </row>
    <row r="778" spans="1:27" ht="15.75" customHeight="1">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c r="AA778" s="71"/>
    </row>
    <row r="779" spans="1:27" ht="15.75" customHeight="1">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c r="AA779" s="71"/>
    </row>
    <row r="780" spans="1:27" ht="15.75" customHeight="1">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c r="AA780" s="71"/>
    </row>
    <row r="781" spans="1:27" ht="15.75" customHeight="1">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c r="AA781" s="71"/>
    </row>
    <row r="782" spans="1:27" ht="15.75" customHeight="1">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c r="AA782" s="71"/>
    </row>
    <row r="783" spans="1:27" ht="15.75" customHeight="1">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c r="AA783" s="71"/>
    </row>
    <row r="784" spans="1:27" ht="15.75" customHeight="1">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c r="AA784" s="71"/>
    </row>
    <row r="785" spans="1:27" ht="15.75" customHeight="1">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c r="AA785" s="71"/>
    </row>
    <row r="786" spans="1:27" ht="15.75" customHeight="1">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c r="AA786" s="71"/>
    </row>
    <row r="787" spans="1:27" ht="15.75" customHeight="1">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c r="AA787" s="71"/>
    </row>
    <row r="788" spans="1:27" ht="15.75" customHeight="1">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c r="AA788" s="71"/>
    </row>
    <row r="789" spans="1:27" ht="15.75" customHeight="1">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c r="AA789" s="71"/>
    </row>
    <row r="790" spans="1:27" ht="15.75" customHeight="1">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c r="AA790" s="71"/>
    </row>
    <row r="791" spans="1:27" ht="15.75" customHeight="1">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c r="AA791" s="71"/>
    </row>
    <row r="792" spans="1:27" ht="15.75" customHeight="1">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c r="AA792" s="71"/>
    </row>
    <row r="793" spans="1:27" ht="15.75" customHeight="1">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c r="AA793" s="71"/>
    </row>
    <row r="794" spans="1:27" ht="15.75" customHeight="1">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c r="AA794" s="71"/>
    </row>
    <row r="795" spans="1:27" ht="15.75" customHeight="1">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c r="AA795" s="71"/>
    </row>
    <row r="796" spans="1:27" ht="15.75" customHeight="1">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c r="AA796" s="71"/>
    </row>
    <row r="797" spans="1:27" ht="15.75" customHeight="1">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c r="AA797" s="71"/>
    </row>
    <row r="798" spans="1:27" ht="15.75" customHeight="1">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c r="AA798" s="71"/>
    </row>
    <row r="799" spans="1:27" ht="15.75" customHeight="1">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c r="AA799" s="71"/>
    </row>
    <row r="800" spans="1:27" ht="15.75" customHeight="1">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c r="AA800" s="71"/>
    </row>
    <row r="801" spans="1:27" ht="15.75" customHeight="1">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c r="AA801" s="71"/>
    </row>
    <row r="802" spans="1:27" ht="15.75" customHeight="1">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c r="AA802" s="71"/>
    </row>
    <row r="803" spans="1:27" ht="15.75" customHeight="1">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c r="AA803" s="71"/>
    </row>
    <row r="804" spans="1:27" ht="15.75" customHeight="1">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c r="AA804" s="71"/>
    </row>
    <row r="805" spans="1:27" ht="15.75" customHeight="1">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c r="AA805" s="71"/>
    </row>
    <row r="806" spans="1:27" ht="15.75" customHeight="1">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c r="AA806" s="71"/>
    </row>
    <row r="807" spans="1:27" ht="15.75" customHeight="1">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c r="AA807" s="71"/>
    </row>
    <row r="808" spans="1:27" ht="15.75" customHeight="1">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c r="AA808" s="71"/>
    </row>
    <row r="809" spans="1:27" ht="15.75" customHeight="1">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c r="AA809" s="71"/>
    </row>
    <row r="810" spans="1:27" ht="15.75" customHeight="1">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c r="AA810" s="71"/>
    </row>
    <row r="811" spans="1:27" ht="15.75" customHeight="1">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c r="AA811" s="71"/>
    </row>
    <row r="812" spans="1:27" ht="15.75" customHeight="1">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c r="AA812" s="71"/>
    </row>
    <row r="813" spans="1:27" ht="15.75" customHeight="1">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c r="AA813" s="71"/>
    </row>
    <row r="814" spans="1:27" ht="15.75" customHeight="1">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c r="AA814" s="71"/>
    </row>
    <row r="815" spans="1:27" ht="15.75" customHeight="1">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c r="AA815" s="71"/>
    </row>
    <row r="816" spans="1:27" ht="15.75" customHeight="1">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c r="AA816" s="71"/>
    </row>
    <row r="817" spans="1:27" ht="15.75" customHeight="1">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c r="AA817" s="71"/>
    </row>
    <row r="818" spans="1:27" ht="15.75" customHeight="1">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c r="AA818" s="71"/>
    </row>
    <row r="819" spans="1:27" ht="15.75" customHeight="1">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c r="AA819" s="71"/>
    </row>
    <row r="820" spans="1:27" ht="15.75" customHeight="1">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c r="AA820" s="71"/>
    </row>
    <row r="821" spans="1:27" ht="15.75" customHeight="1">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c r="AA821" s="71"/>
    </row>
    <row r="822" spans="1:27" ht="15.75" customHeight="1">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c r="AA822" s="71"/>
    </row>
    <row r="823" spans="1:27" ht="15.75" customHeight="1">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c r="AA823" s="71"/>
    </row>
    <row r="824" spans="1:27" ht="15.75" customHeight="1">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c r="AA824" s="71"/>
    </row>
    <row r="825" spans="1:27" ht="15.75" customHeight="1">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c r="AA825" s="71"/>
    </row>
    <row r="826" spans="1:27" ht="15.75" customHeight="1">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c r="AA826" s="71"/>
    </row>
    <row r="827" spans="1:27" ht="15.75" customHeight="1">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c r="AA827" s="71"/>
    </row>
    <row r="828" spans="1:27" ht="15.75" customHeight="1">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c r="AA828" s="71"/>
    </row>
    <row r="829" spans="1:27" ht="15.75" customHeight="1">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c r="AA829" s="71"/>
    </row>
    <row r="830" spans="1:27" ht="15.75" customHeight="1">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c r="AA830" s="71"/>
    </row>
    <row r="831" spans="1:27" ht="15.75" customHeight="1">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c r="AA831" s="71"/>
    </row>
    <row r="832" spans="1:27" ht="15.75" customHeight="1">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c r="AA832" s="71"/>
    </row>
    <row r="833" spans="1:27" ht="15.75" customHeight="1">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c r="AA833" s="71"/>
    </row>
    <row r="834" spans="1:27" ht="15.75" customHeight="1">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c r="AA834" s="71"/>
    </row>
    <row r="835" spans="1:27" ht="15.75" customHeight="1">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c r="AA835" s="71"/>
    </row>
    <row r="836" spans="1:27" ht="15.75" customHeight="1">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c r="AA836" s="71"/>
    </row>
    <row r="837" spans="1:27" ht="15.75" customHeight="1">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c r="AA837" s="71"/>
    </row>
    <row r="838" spans="1:27" ht="15.75" customHeight="1">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c r="AA838" s="71"/>
    </row>
    <row r="839" spans="1:27" ht="15.75" customHeight="1">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c r="AA839" s="71"/>
    </row>
    <row r="840" spans="1:27" ht="15.75" customHeight="1">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c r="AA840" s="71"/>
    </row>
    <row r="841" spans="1:27" ht="15.75" customHeight="1">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c r="AA841" s="71"/>
    </row>
    <row r="842" spans="1:27" ht="15.75" customHeight="1">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c r="AA842" s="71"/>
    </row>
    <row r="843" spans="1:27" ht="15.75" customHeight="1">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c r="AA843" s="71"/>
    </row>
    <row r="844" spans="1:27" ht="15.75" customHeight="1">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c r="AA844" s="71"/>
    </row>
    <row r="845" spans="1:27" ht="15.75" customHeight="1">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c r="AA845" s="71"/>
    </row>
    <row r="846" spans="1:27" ht="15.75" customHeight="1">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c r="AA846" s="71"/>
    </row>
    <row r="847" spans="1:27" ht="15.75" customHeight="1">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c r="AA847" s="71"/>
    </row>
    <row r="848" spans="1:27" ht="15.75" customHeight="1">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c r="AA848" s="71"/>
    </row>
    <row r="849" spans="1:27" ht="15.75" customHeight="1">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c r="AA849" s="71"/>
    </row>
    <row r="850" spans="1:27" ht="15.75" customHeight="1">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c r="AA850" s="71"/>
    </row>
    <row r="851" spans="1:27" ht="15.75" customHeight="1">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c r="AA851" s="71"/>
    </row>
    <row r="852" spans="1:27" ht="15.75" customHeight="1">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c r="AA852" s="71"/>
    </row>
    <row r="853" spans="1:27" ht="15.75" customHeight="1">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c r="AA853" s="71"/>
    </row>
    <row r="854" spans="1:27" ht="15.75" customHeight="1">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c r="AA854" s="71"/>
    </row>
    <row r="855" spans="1:27" ht="15.75" customHeight="1">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c r="AA855" s="71"/>
    </row>
    <row r="856" spans="1:27" ht="15.75" customHeight="1">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c r="AA856" s="71"/>
    </row>
    <row r="857" spans="1:27" ht="15.75" customHeight="1">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c r="AA857" s="71"/>
    </row>
    <row r="858" spans="1:27" ht="15.75" customHeight="1">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c r="AA858" s="71"/>
    </row>
    <row r="859" spans="1:27" ht="15.75" customHeight="1">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c r="AA859" s="71"/>
    </row>
    <row r="860" spans="1:27" ht="15.75" customHeight="1">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c r="AA860" s="71"/>
    </row>
    <row r="861" spans="1:27" ht="15.75" customHeight="1">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c r="AA861" s="71"/>
    </row>
    <row r="862" spans="1:27" ht="15.75" customHeight="1">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c r="AA862" s="71"/>
    </row>
    <row r="863" spans="1:27" ht="15.75" customHeight="1">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c r="AA863" s="71"/>
    </row>
    <row r="864" spans="1:27" ht="15.75" customHeight="1">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c r="AA864" s="71"/>
    </row>
    <row r="865" spans="1:27" ht="15.75" customHeight="1">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c r="AA865" s="71"/>
    </row>
    <row r="866" spans="1:27" ht="15.75" customHeight="1">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c r="AA866" s="71"/>
    </row>
    <row r="867" spans="1:27" ht="15.75" customHeight="1">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c r="AA867" s="71"/>
    </row>
    <row r="868" spans="1:27" ht="15.75" customHeight="1">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c r="AA868" s="71"/>
    </row>
    <row r="869" spans="1:27" ht="15.75" customHeight="1">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c r="AA869" s="71"/>
    </row>
    <row r="870" spans="1:27" ht="15.75" customHeight="1">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c r="AA870" s="71"/>
    </row>
    <row r="871" spans="1:27" ht="15.75" customHeight="1">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c r="AA871" s="71"/>
    </row>
    <row r="872" spans="1:27" ht="15.75" customHeight="1">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c r="AA872" s="71"/>
    </row>
    <row r="873" spans="1:27" ht="15.75" customHeight="1">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c r="AA873" s="71"/>
    </row>
    <row r="874" spans="1:27" ht="15.75" customHeight="1">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c r="AA874" s="71"/>
    </row>
    <row r="875" spans="1:27" ht="15.75" customHeight="1">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c r="AA875" s="71"/>
    </row>
    <row r="876" spans="1:27" ht="15.75" customHeight="1">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c r="AA876" s="71"/>
    </row>
    <row r="877" spans="1:27" ht="15.75" customHeight="1">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c r="AA877" s="71"/>
    </row>
    <row r="878" spans="1:27" ht="15.75" customHeight="1">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c r="AA878" s="71"/>
    </row>
    <row r="879" spans="1:27" ht="15.75" customHeight="1">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c r="AA879" s="71"/>
    </row>
    <row r="880" spans="1:27" ht="15.75" customHeight="1">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c r="AA880" s="71"/>
    </row>
    <row r="881" spans="1:27" ht="15.75" customHeight="1">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c r="AA881" s="71"/>
    </row>
    <row r="882" spans="1:27" ht="15.75" customHeight="1">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c r="AA882" s="71"/>
    </row>
    <row r="883" spans="1:27" ht="15.75" customHeight="1">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c r="AA883" s="71"/>
    </row>
    <row r="884" spans="1:27" ht="15.75" customHeight="1">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c r="AA884" s="71"/>
    </row>
    <row r="885" spans="1:27" ht="15.75" customHeight="1">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c r="AA885" s="71"/>
    </row>
    <row r="886" spans="1:27" ht="15.75" customHeight="1">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c r="AA886" s="71"/>
    </row>
    <row r="887" spans="1:27" ht="15.75" customHeight="1">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c r="AA887" s="71"/>
    </row>
    <row r="888" spans="1:27" ht="15.75" customHeight="1">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c r="AA888" s="71"/>
    </row>
    <row r="889" spans="1:27" ht="15.75" customHeight="1">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c r="AA889" s="71"/>
    </row>
    <row r="890" spans="1:27" ht="15.75" customHeight="1">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c r="AA890" s="71"/>
    </row>
    <row r="891" spans="1:27" ht="15.75" customHeight="1">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c r="AA891" s="71"/>
    </row>
    <row r="892" spans="1:27" ht="15.75" customHeight="1">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c r="AA892" s="71"/>
    </row>
    <row r="893" spans="1:27" ht="15.75" customHeight="1">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c r="AA893" s="71"/>
    </row>
    <row r="894" spans="1:27" ht="15.75" customHeight="1">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c r="AA894" s="71"/>
    </row>
    <row r="895" spans="1:27" ht="15.75" customHeight="1">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c r="AA895" s="71"/>
    </row>
    <row r="896" spans="1:27" ht="15.75" customHeight="1">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c r="AA896" s="71"/>
    </row>
    <row r="897" spans="1:27" ht="15.75" customHeight="1">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c r="AA897" s="71"/>
    </row>
    <row r="898" spans="1:27" ht="15.75" customHeight="1">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c r="AA898" s="71"/>
    </row>
    <row r="899" spans="1:27" ht="15.75" customHeight="1">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c r="AA899" s="71"/>
    </row>
    <row r="900" spans="1:27" ht="15.75" customHeight="1">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c r="AA900" s="71"/>
    </row>
    <row r="901" spans="1:27" ht="15.75" customHeight="1">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c r="AA901" s="71"/>
    </row>
    <row r="902" spans="1:27" ht="15.75" customHeight="1">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c r="AA902" s="71"/>
    </row>
    <row r="903" spans="1:27" ht="15.75" customHeight="1">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c r="AA903" s="71"/>
    </row>
    <row r="904" spans="1:27" ht="15.75" customHeight="1">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c r="AA904" s="71"/>
    </row>
    <row r="905" spans="1:27" ht="15.75" customHeight="1">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c r="AA905" s="71"/>
    </row>
    <row r="906" spans="1:27" ht="15.75" customHeight="1">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c r="AA906" s="71"/>
    </row>
    <row r="907" spans="1:27" ht="15.75" customHeight="1">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c r="AA907" s="71"/>
    </row>
    <row r="908" spans="1:27" ht="15.75" customHeight="1">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c r="AA908" s="71"/>
    </row>
    <row r="909" spans="1:27" ht="15.75" customHeight="1">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c r="AA909" s="71"/>
    </row>
    <row r="910" spans="1:27" ht="15.75" customHeight="1">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c r="AA910" s="71"/>
    </row>
    <row r="911" spans="1:27" ht="15.75" customHeight="1">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c r="AA911" s="71"/>
    </row>
    <row r="912" spans="1:27" ht="15.75" customHeight="1">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c r="AA912" s="71"/>
    </row>
    <row r="913" spans="1:27" ht="15.75" customHeight="1">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c r="AA913" s="71"/>
    </row>
    <row r="914" spans="1:27" ht="15.75" customHeight="1">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c r="AA914" s="71"/>
    </row>
    <row r="915" spans="1:27" ht="15.75" customHeight="1">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c r="AA915" s="71"/>
    </row>
    <row r="916" spans="1:27" ht="15.75" customHeight="1">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c r="AA916" s="71"/>
    </row>
    <row r="917" spans="1:27" ht="15.75" customHeight="1">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row>
    <row r="918" spans="1:27" ht="15.75" customHeight="1">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c r="AA918" s="71"/>
    </row>
    <row r="919" spans="1:27" ht="15.75" customHeight="1">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c r="AA919" s="71"/>
    </row>
    <row r="920" spans="1:27" ht="15.75" customHeight="1">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c r="AA920" s="71"/>
    </row>
    <row r="921" spans="1:27" ht="15.75" customHeight="1">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c r="AA921" s="71"/>
    </row>
    <row r="922" spans="1:27" ht="15.75" customHeight="1">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c r="AA922" s="71"/>
    </row>
    <row r="923" spans="1:27" ht="15.75" customHeight="1">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c r="AA923" s="71"/>
    </row>
    <row r="924" spans="1:27" ht="15.75" customHeight="1">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c r="AA924" s="71"/>
    </row>
    <row r="925" spans="1:27" ht="15.75" customHeight="1">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c r="AA925" s="71"/>
    </row>
    <row r="926" spans="1:27" ht="15.75" customHeight="1">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c r="AA926" s="71"/>
    </row>
    <row r="927" spans="1:27" ht="15.75" customHeight="1">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c r="AA927" s="71"/>
    </row>
    <row r="928" spans="1:27" ht="15.75" customHeight="1">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c r="AA928" s="71"/>
    </row>
    <row r="929" spans="1:27" ht="15.75" customHeight="1">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c r="AA929" s="71"/>
    </row>
    <row r="930" spans="1:27" ht="15.75" customHeight="1">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c r="AA930" s="71"/>
    </row>
    <row r="931" spans="1:27" ht="15.75" customHeight="1">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c r="AA931" s="71"/>
    </row>
    <row r="932" spans="1:27" ht="15.75" customHeight="1">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c r="AA932" s="71"/>
    </row>
    <row r="933" spans="1:27" ht="15.75" customHeight="1">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c r="AA933" s="71"/>
    </row>
    <row r="934" spans="1:27" ht="15.75" customHeight="1">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c r="AA934" s="71"/>
    </row>
    <row r="935" spans="1:27" ht="15.75" customHeight="1">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c r="AA935" s="71"/>
    </row>
    <row r="936" spans="1:27" ht="15.75" customHeight="1">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c r="AA936" s="71"/>
    </row>
    <row r="937" spans="1:27" ht="15.75" customHeight="1">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c r="AA937" s="71"/>
    </row>
    <row r="938" spans="1:27" ht="15.75" customHeight="1">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c r="AA938" s="71"/>
    </row>
    <row r="939" spans="1:27" ht="15.75" customHeight="1">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c r="AA939" s="71"/>
    </row>
    <row r="940" spans="1:27" ht="15.75" customHeight="1">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c r="AA940" s="71"/>
    </row>
    <row r="941" spans="1:27" ht="15.75" customHeight="1">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c r="AA941" s="71"/>
    </row>
    <row r="942" spans="1:27" ht="15.75" customHeight="1">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c r="AA942" s="71"/>
    </row>
    <row r="943" spans="1:27" ht="15.75" customHeight="1">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c r="AA943" s="71"/>
    </row>
    <row r="944" spans="1:27" ht="15.75" customHeight="1">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c r="AA944" s="71"/>
    </row>
    <row r="945" spans="1:27" ht="15.75" customHeight="1">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c r="AA945" s="71"/>
    </row>
    <row r="946" spans="1:27" ht="15.75" customHeight="1">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c r="AA946" s="71"/>
    </row>
    <row r="947" spans="1:27" ht="15.75" customHeight="1">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c r="AA947" s="71"/>
    </row>
    <row r="948" spans="1:27" ht="15.75" customHeight="1">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c r="AA948" s="71"/>
    </row>
    <row r="949" spans="1:27" ht="15.75" customHeight="1">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c r="AA949" s="71"/>
    </row>
    <row r="950" spans="1:27" ht="15.75" customHeight="1">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c r="AA950" s="71"/>
    </row>
    <row r="951" spans="1:27" ht="15.75" customHeight="1">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c r="AA951" s="71"/>
    </row>
    <row r="952" spans="1:27" ht="15.75" customHeight="1">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c r="AA952" s="71"/>
    </row>
    <row r="953" spans="1:27" ht="15.75" customHeight="1">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c r="AA953" s="71"/>
    </row>
    <row r="954" spans="1:27" ht="15.75" customHeight="1">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c r="AA954" s="71"/>
    </row>
    <row r="955" spans="1:27" ht="15.75" customHeight="1">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c r="AA955" s="71"/>
    </row>
    <row r="956" spans="1:27" ht="15.75" customHeight="1">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c r="AA956" s="71"/>
    </row>
    <row r="957" spans="1:27" ht="15.75" customHeight="1">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c r="AA957" s="71"/>
    </row>
    <row r="958" spans="1:27" ht="15.75" customHeight="1">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c r="AA958" s="71"/>
    </row>
    <row r="959" spans="1:27" ht="15.75" customHeight="1">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c r="AA959" s="71"/>
    </row>
    <row r="960" spans="1:27" ht="15.75" customHeight="1">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c r="AA960" s="71"/>
    </row>
    <row r="961" spans="1:27" ht="15.75" customHeight="1">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c r="AA961" s="71"/>
    </row>
    <row r="962" spans="1:27" ht="15.75" customHeight="1">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c r="AA962" s="71"/>
    </row>
    <row r="963" spans="1:27" ht="15.75" customHeight="1">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c r="AA963" s="71"/>
    </row>
    <row r="964" spans="1:27" ht="15.75" customHeight="1">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c r="AA964" s="71"/>
    </row>
    <row r="965" spans="1:27" ht="15.75" customHeight="1">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c r="AA965" s="71"/>
    </row>
    <row r="966" spans="1:27" ht="15.75" customHeight="1">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c r="AA966" s="71"/>
    </row>
    <row r="967" spans="1:27" ht="15.75" customHeight="1">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c r="AA967" s="71"/>
    </row>
    <row r="968" spans="1:27" ht="15.75" customHeight="1">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c r="AA968" s="71"/>
    </row>
    <row r="969" spans="1:27" ht="15.75" customHeight="1">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c r="AA969" s="71"/>
    </row>
    <row r="970" spans="1:27" ht="15.75" customHeight="1">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c r="AA970" s="71"/>
    </row>
    <row r="971" spans="1:27" ht="15.75" customHeight="1">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c r="AA971" s="71"/>
    </row>
    <row r="972" spans="1:27" ht="15.75" customHeight="1">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c r="AA972" s="71"/>
    </row>
    <row r="973" spans="1:27" ht="15.75" customHeight="1">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c r="AA973" s="71"/>
    </row>
    <row r="974" spans="1:27" ht="15.75" customHeight="1">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c r="AA974" s="71"/>
    </row>
    <row r="975" spans="1:27" ht="15.75" customHeight="1">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c r="AA975" s="71"/>
    </row>
    <row r="976" spans="1:27" ht="15.75" customHeight="1">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c r="AA976" s="71"/>
    </row>
    <row r="977" spans="1:27" ht="15.75" customHeight="1">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c r="AA977" s="71"/>
    </row>
    <row r="978" spans="1:27" ht="15.75" customHeight="1">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c r="AA978" s="71"/>
    </row>
    <row r="979" spans="1:27" ht="15.75" customHeight="1">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c r="AA979" s="71"/>
    </row>
    <row r="980" spans="1:27" ht="15.75" customHeight="1">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c r="AA980" s="71"/>
    </row>
    <row r="981" spans="1:27" ht="15.75" customHeight="1">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c r="AA981" s="71"/>
    </row>
    <row r="982" spans="1:27" ht="15.75" customHeight="1">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c r="AA982" s="71"/>
    </row>
    <row r="983" spans="1:27" ht="15.75" customHeight="1">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c r="AA983" s="71"/>
    </row>
    <row r="984" spans="1:27" ht="15.75" customHeight="1">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c r="AA984" s="71"/>
    </row>
    <row r="985" spans="1:27" ht="15.75" customHeight="1">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c r="AA985" s="71"/>
    </row>
    <row r="986" spans="1:27" ht="15.75" customHeight="1">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c r="AA986" s="71"/>
    </row>
    <row r="987" spans="1:27" ht="15.75" customHeight="1">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c r="AA987" s="71"/>
    </row>
    <row r="988" spans="1:27" ht="15.75" customHeight="1">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c r="AA988" s="71"/>
    </row>
    <row r="989" spans="1:27" ht="15.75" customHeight="1">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c r="AA989" s="71"/>
    </row>
    <row r="990" spans="1:27" ht="15.75" customHeight="1">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c r="AA990" s="71"/>
    </row>
    <row r="991" spans="1:27" ht="15.75" customHeight="1">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c r="AA991" s="71"/>
    </row>
    <row r="992" spans="1:27" ht="15.75" customHeight="1">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c r="AA992" s="71"/>
    </row>
    <row r="993" spans="1:27" ht="15.75" customHeight="1">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c r="AA993" s="71"/>
    </row>
    <row r="994" spans="1:27" ht="15.75" customHeight="1">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c r="AA994" s="71"/>
    </row>
    <row r="995" spans="1:27" ht="15.75" customHeight="1">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c r="AA995" s="71"/>
    </row>
    <row r="996" spans="1:27" ht="15.75" customHeight="1">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c r="AA996" s="71"/>
    </row>
    <row r="997" spans="1:27" ht="15.75" customHeight="1">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c r="AA997" s="71"/>
    </row>
    <row r="998" spans="1:27" ht="15.75" customHeight="1">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c r="AA998" s="71"/>
    </row>
    <row r="999" spans="1:27" ht="15.75" customHeight="1">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c r="AA999" s="71"/>
    </row>
    <row r="1000" spans="1:27" ht="15.75" customHeight="1">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c r="AA1000" s="71"/>
    </row>
    <row r="1001" spans="1:27" ht="15.75" customHeight="1">
      <c r="A1001" s="71"/>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c r="AA1001" s="71"/>
    </row>
    <row r="1002" spans="1:27" ht="15.75" customHeight="1">
      <c r="A1002" s="71"/>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c r="AA1002" s="71"/>
    </row>
    <row r="1003" spans="1:27" ht="15.75" customHeight="1">
      <c r="A1003" s="71"/>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c r="X1003" s="71"/>
      <c r="Y1003" s="71"/>
      <c r="Z1003" s="71"/>
      <c r="AA1003" s="71"/>
    </row>
    <row r="1004" spans="1:27" ht="15.75" customHeight="1">
      <c r="A1004" s="71"/>
      <c r="B1004" s="71"/>
      <c r="C1004" s="71"/>
      <c r="D1004" s="71"/>
      <c r="E1004" s="71"/>
      <c r="F1004" s="71"/>
      <c r="G1004" s="71"/>
      <c r="H1004" s="71"/>
      <c r="I1004" s="71"/>
      <c r="J1004" s="71"/>
      <c r="K1004" s="71"/>
      <c r="L1004" s="71"/>
      <c r="M1004" s="71"/>
      <c r="N1004" s="71"/>
      <c r="O1004" s="71"/>
      <c r="P1004" s="71"/>
      <c r="Q1004" s="71"/>
      <c r="R1004" s="71"/>
      <c r="S1004" s="71"/>
      <c r="T1004" s="71"/>
      <c r="U1004" s="71"/>
      <c r="V1004" s="71"/>
      <c r="W1004" s="71"/>
      <c r="X1004" s="71"/>
      <c r="Y1004" s="71"/>
      <c r="Z1004" s="71"/>
      <c r="AA1004" s="71"/>
    </row>
    <row r="1005" spans="1:27" ht="15.75" customHeight="1">
      <c r="A1005" s="71"/>
      <c r="B1005" s="71"/>
      <c r="C1005" s="71"/>
      <c r="D1005" s="71"/>
      <c r="E1005" s="71"/>
      <c r="F1005" s="71"/>
      <c r="G1005" s="71"/>
      <c r="H1005" s="71"/>
      <c r="I1005" s="71"/>
      <c r="J1005" s="71"/>
      <c r="K1005" s="71"/>
      <c r="L1005" s="71"/>
      <c r="M1005" s="71"/>
      <c r="N1005" s="71"/>
      <c r="O1005" s="71"/>
      <c r="P1005" s="71"/>
      <c r="Q1005" s="71"/>
      <c r="R1005" s="71"/>
      <c r="S1005" s="71"/>
      <c r="T1005" s="71"/>
      <c r="U1005" s="71"/>
      <c r="V1005" s="71"/>
      <c r="W1005" s="71"/>
      <c r="X1005" s="71"/>
      <c r="Y1005" s="71"/>
      <c r="Z1005" s="71"/>
      <c r="AA1005" s="71"/>
    </row>
    <row r="1006" spans="1:27" ht="15.75" customHeight="1">
      <c r="A1006" s="71"/>
      <c r="B1006" s="71"/>
      <c r="C1006" s="71"/>
      <c r="D1006" s="71"/>
      <c r="E1006" s="71"/>
      <c r="F1006" s="71"/>
      <c r="G1006" s="71"/>
      <c r="H1006" s="71"/>
      <c r="I1006" s="71"/>
      <c r="J1006" s="71"/>
      <c r="K1006" s="71"/>
      <c r="L1006" s="71"/>
      <c r="M1006" s="71"/>
      <c r="N1006" s="71"/>
      <c r="O1006" s="71"/>
      <c r="P1006" s="71"/>
      <c r="Q1006" s="71"/>
      <c r="R1006" s="71"/>
      <c r="S1006" s="71"/>
      <c r="T1006" s="71"/>
      <c r="U1006" s="71"/>
      <c r="V1006" s="71"/>
      <c r="W1006" s="71"/>
      <c r="X1006" s="71"/>
      <c r="Y1006" s="71"/>
      <c r="Z1006" s="71"/>
      <c r="AA1006" s="71"/>
    </row>
    <row r="1007" spans="1:27" ht="15.75" customHeight="1">
      <c r="A1007" s="71"/>
      <c r="B1007" s="71"/>
      <c r="C1007" s="71"/>
      <c r="D1007" s="71"/>
      <c r="E1007" s="71"/>
      <c r="F1007" s="71"/>
      <c r="G1007" s="71"/>
      <c r="H1007" s="71"/>
      <c r="I1007" s="71"/>
      <c r="J1007" s="71"/>
      <c r="K1007" s="71"/>
      <c r="L1007" s="71"/>
      <c r="M1007" s="71"/>
      <c r="N1007" s="71"/>
      <c r="O1007" s="71"/>
      <c r="P1007" s="71"/>
      <c r="Q1007" s="71"/>
      <c r="R1007" s="71"/>
      <c r="S1007" s="71"/>
      <c r="T1007" s="71"/>
      <c r="U1007" s="71"/>
      <c r="V1007" s="71"/>
      <c r="W1007" s="71"/>
      <c r="X1007" s="71"/>
      <c r="Y1007" s="71"/>
      <c r="Z1007" s="71"/>
      <c r="AA1007" s="71"/>
    </row>
    <row r="1008" spans="1:27" ht="15.75" customHeight="1">
      <c r="A1008" s="71"/>
      <c r="B1008" s="71"/>
      <c r="C1008" s="71"/>
      <c r="D1008" s="71"/>
      <c r="E1008" s="71"/>
      <c r="F1008" s="71"/>
      <c r="G1008" s="71"/>
      <c r="H1008" s="71"/>
      <c r="I1008" s="71"/>
      <c r="J1008" s="71"/>
      <c r="K1008" s="71"/>
      <c r="L1008" s="71"/>
      <c r="M1008" s="71"/>
      <c r="N1008" s="71"/>
      <c r="O1008" s="71"/>
      <c r="P1008" s="71"/>
      <c r="Q1008" s="71"/>
      <c r="R1008" s="71"/>
      <c r="S1008" s="71"/>
      <c r="T1008" s="71"/>
      <c r="U1008" s="71"/>
      <c r="V1008" s="71"/>
      <c r="W1008" s="71"/>
      <c r="X1008" s="71"/>
      <c r="Y1008" s="71"/>
      <c r="Z1008" s="71"/>
      <c r="AA1008" s="71"/>
    </row>
    <row r="1009" spans="1:27" ht="15.75" customHeight="1">
      <c r="A1009" s="71"/>
      <c r="B1009" s="71"/>
      <c r="C1009" s="71"/>
      <c r="D1009" s="71"/>
      <c r="E1009" s="71"/>
      <c r="F1009" s="71"/>
      <c r="G1009" s="71"/>
      <c r="H1009" s="71"/>
      <c r="I1009" s="71"/>
      <c r="J1009" s="71"/>
      <c r="K1009" s="71"/>
      <c r="L1009" s="71"/>
      <c r="M1009" s="71"/>
      <c r="N1009" s="71"/>
      <c r="O1009" s="71"/>
      <c r="P1009" s="71"/>
      <c r="Q1009" s="71"/>
      <c r="R1009" s="71"/>
      <c r="S1009" s="71"/>
      <c r="T1009" s="71"/>
      <c r="U1009" s="71"/>
      <c r="V1009" s="71"/>
      <c r="W1009" s="71"/>
      <c r="X1009" s="71"/>
      <c r="Y1009" s="71"/>
      <c r="Z1009" s="71"/>
      <c r="AA1009" s="71"/>
    </row>
    <row r="1010" spans="1:27" ht="15.75" customHeight="1">
      <c r="A1010" s="71"/>
      <c r="B1010" s="71"/>
      <c r="C1010" s="71"/>
      <c r="D1010" s="71"/>
      <c r="E1010" s="71"/>
      <c r="F1010" s="71"/>
      <c r="G1010" s="71"/>
      <c r="H1010" s="71"/>
      <c r="I1010" s="71"/>
      <c r="J1010" s="71"/>
      <c r="K1010" s="71"/>
      <c r="L1010" s="71"/>
      <c r="M1010" s="71"/>
      <c r="N1010" s="71"/>
      <c r="O1010" s="71"/>
      <c r="P1010" s="71"/>
      <c r="Q1010" s="71"/>
      <c r="R1010" s="71"/>
      <c r="S1010" s="71"/>
      <c r="T1010" s="71"/>
      <c r="U1010" s="71"/>
      <c r="V1010" s="71"/>
      <c r="W1010" s="71"/>
      <c r="X1010" s="71"/>
      <c r="Y1010" s="71"/>
      <c r="Z1010" s="71"/>
      <c r="AA1010" s="71"/>
    </row>
    <row r="1011" spans="1:27" ht="15.75" customHeight="1">
      <c r="A1011" s="71"/>
      <c r="B1011" s="71"/>
      <c r="C1011" s="71"/>
      <c r="D1011" s="71"/>
      <c r="E1011" s="71"/>
      <c r="F1011" s="71"/>
      <c r="G1011" s="71"/>
      <c r="H1011" s="71"/>
      <c r="I1011" s="71"/>
      <c r="J1011" s="71"/>
      <c r="K1011" s="71"/>
      <c r="L1011" s="71"/>
      <c r="M1011" s="71"/>
      <c r="N1011" s="71"/>
      <c r="O1011" s="71"/>
      <c r="P1011" s="71"/>
      <c r="Q1011" s="71"/>
      <c r="R1011" s="71"/>
      <c r="S1011" s="71"/>
      <c r="T1011" s="71"/>
      <c r="U1011" s="71"/>
      <c r="V1011" s="71"/>
      <c r="W1011" s="71"/>
      <c r="X1011" s="71"/>
      <c r="Y1011" s="71"/>
      <c r="Z1011" s="71"/>
      <c r="AA1011" s="71"/>
    </row>
    <row r="1012" spans="1:27" ht="15.75" customHeight="1">
      <c r="A1012" s="71"/>
      <c r="B1012" s="71"/>
      <c r="C1012" s="71"/>
      <c r="D1012" s="71"/>
      <c r="E1012" s="71"/>
      <c r="F1012" s="71"/>
      <c r="G1012" s="71"/>
      <c r="H1012" s="71"/>
      <c r="I1012" s="71"/>
      <c r="J1012" s="71"/>
      <c r="K1012" s="71"/>
      <c r="L1012" s="71"/>
      <c r="M1012" s="71"/>
      <c r="N1012" s="71"/>
      <c r="O1012" s="71"/>
      <c r="P1012" s="71"/>
      <c r="Q1012" s="71"/>
      <c r="R1012" s="71"/>
      <c r="S1012" s="71"/>
      <c r="T1012" s="71"/>
      <c r="U1012" s="71"/>
      <c r="V1012" s="71"/>
      <c r="W1012" s="71"/>
      <c r="X1012" s="71"/>
      <c r="Y1012" s="71"/>
      <c r="Z1012" s="71"/>
      <c r="AA1012" s="71"/>
    </row>
    <row r="1013" spans="1:27" ht="15.75" customHeight="1">
      <c r="A1013" s="71"/>
      <c r="B1013" s="71"/>
      <c r="C1013" s="71"/>
      <c r="D1013" s="71"/>
      <c r="E1013" s="71"/>
      <c r="F1013" s="71"/>
      <c r="G1013" s="71"/>
      <c r="H1013" s="71"/>
      <c r="I1013" s="71"/>
      <c r="J1013" s="71"/>
      <c r="K1013" s="71"/>
      <c r="L1013" s="71"/>
      <c r="M1013" s="71"/>
      <c r="N1013" s="71"/>
      <c r="O1013" s="71"/>
      <c r="P1013" s="71"/>
      <c r="Q1013" s="71"/>
      <c r="R1013" s="71"/>
      <c r="S1013" s="71"/>
      <c r="T1013" s="71"/>
      <c r="U1013" s="71"/>
      <c r="V1013" s="71"/>
      <c r="W1013" s="71"/>
      <c r="X1013" s="71"/>
      <c r="Y1013" s="71"/>
      <c r="Z1013" s="71"/>
      <c r="AA1013" s="71"/>
    </row>
    <row r="1014" spans="1:27" ht="15.75" customHeight="1">
      <c r="A1014" s="71"/>
      <c r="B1014" s="71"/>
      <c r="C1014" s="71"/>
      <c r="D1014" s="71"/>
      <c r="E1014" s="71"/>
      <c r="F1014" s="71"/>
      <c r="G1014" s="71"/>
      <c r="H1014" s="71"/>
      <c r="I1014" s="71"/>
      <c r="J1014" s="71"/>
      <c r="K1014" s="71"/>
      <c r="L1014" s="71"/>
      <c r="M1014" s="71"/>
      <c r="N1014" s="71"/>
      <c r="O1014" s="71"/>
      <c r="P1014" s="71"/>
      <c r="Q1014" s="71"/>
      <c r="R1014" s="71"/>
      <c r="S1014" s="71"/>
      <c r="T1014" s="71"/>
      <c r="U1014" s="71"/>
      <c r="V1014" s="71"/>
      <c r="W1014" s="71"/>
      <c r="X1014" s="71"/>
      <c r="Y1014" s="71"/>
      <c r="Z1014" s="71"/>
      <c r="AA1014" s="71"/>
    </row>
    <row r="1015" spans="1:27" ht="15.75" customHeight="1">
      <c r="A1015" s="71"/>
      <c r="B1015" s="71"/>
      <c r="C1015" s="71"/>
      <c r="D1015" s="71"/>
      <c r="E1015" s="71"/>
      <c r="F1015" s="71"/>
      <c r="G1015" s="71"/>
      <c r="H1015" s="71"/>
      <c r="I1015" s="71"/>
      <c r="J1015" s="71"/>
      <c r="K1015" s="71"/>
      <c r="L1015" s="71"/>
      <c r="M1015" s="71"/>
      <c r="N1015" s="71"/>
      <c r="O1015" s="71"/>
      <c r="P1015" s="71"/>
      <c r="Q1015" s="71"/>
      <c r="R1015" s="71"/>
      <c r="S1015" s="71"/>
      <c r="T1015" s="71"/>
      <c r="U1015" s="71"/>
      <c r="V1015" s="71"/>
      <c r="W1015" s="71"/>
      <c r="X1015" s="71"/>
      <c r="Y1015" s="71"/>
      <c r="Z1015" s="71"/>
      <c r="AA1015" s="71"/>
    </row>
    <row r="1016" spans="1:27" ht="15.75" customHeight="1">
      <c r="A1016" s="71"/>
      <c r="B1016" s="71"/>
      <c r="C1016" s="71"/>
      <c r="D1016" s="71"/>
      <c r="E1016" s="71"/>
      <c r="F1016" s="71"/>
      <c r="G1016" s="71"/>
      <c r="H1016" s="71"/>
      <c r="I1016" s="71"/>
      <c r="J1016" s="71"/>
      <c r="K1016" s="71"/>
      <c r="L1016" s="71"/>
      <c r="M1016" s="71"/>
      <c r="N1016" s="71"/>
      <c r="O1016" s="71"/>
      <c r="P1016" s="71"/>
      <c r="Q1016" s="71"/>
      <c r="R1016" s="71"/>
      <c r="S1016" s="71"/>
      <c r="T1016" s="71"/>
      <c r="U1016" s="71"/>
      <c r="V1016" s="71"/>
      <c r="W1016" s="71"/>
      <c r="X1016" s="71"/>
      <c r="Y1016" s="71"/>
      <c r="Z1016" s="71"/>
      <c r="AA1016" s="71"/>
    </row>
    <row r="1017" spans="1:27" ht="15.75" customHeight="1">
      <c r="A1017" s="71"/>
      <c r="B1017" s="71"/>
      <c r="C1017" s="71"/>
      <c r="D1017" s="71"/>
      <c r="E1017" s="71"/>
      <c r="F1017" s="71"/>
      <c r="G1017" s="71"/>
      <c r="H1017" s="71"/>
      <c r="I1017" s="71"/>
      <c r="J1017" s="71"/>
      <c r="K1017" s="71"/>
      <c r="L1017" s="71"/>
      <c r="M1017" s="71"/>
      <c r="N1017" s="71"/>
      <c r="O1017" s="71"/>
      <c r="P1017" s="71"/>
      <c r="Q1017" s="71"/>
      <c r="R1017" s="71"/>
      <c r="S1017" s="71"/>
      <c r="T1017" s="71"/>
      <c r="U1017" s="71"/>
      <c r="V1017" s="71"/>
      <c r="W1017" s="71"/>
      <c r="X1017" s="71"/>
      <c r="Y1017" s="71"/>
      <c r="Z1017" s="71"/>
      <c r="AA1017" s="71"/>
    </row>
    <row r="1018" spans="1:27" ht="15.75" customHeight="1">
      <c r="A1018" s="71"/>
      <c r="B1018" s="71"/>
      <c r="C1018" s="71"/>
      <c r="D1018" s="71"/>
      <c r="E1018" s="71"/>
      <c r="F1018" s="71"/>
      <c r="G1018" s="71"/>
      <c r="H1018" s="71"/>
      <c r="I1018" s="71"/>
      <c r="J1018" s="71"/>
      <c r="K1018" s="71"/>
      <c r="L1018" s="71"/>
      <c r="M1018" s="71"/>
      <c r="N1018" s="71"/>
      <c r="O1018" s="71"/>
      <c r="P1018" s="71"/>
      <c r="Q1018" s="71"/>
      <c r="R1018" s="71"/>
      <c r="S1018" s="71"/>
      <c r="T1018" s="71"/>
      <c r="U1018" s="71"/>
      <c r="V1018" s="71"/>
      <c r="W1018" s="71"/>
      <c r="X1018" s="71"/>
      <c r="Y1018" s="71"/>
      <c r="Z1018" s="71"/>
      <c r="AA1018" s="71"/>
    </row>
    <row r="1019" spans="1:27" ht="15.75" customHeight="1">
      <c r="A1019" s="71"/>
      <c r="B1019" s="71"/>
      <c r="C1019" s="71"/>
      <c r="D1019" s="71"/>
      <c r="E1019" s="71"/>
      <c r="F1019" s="71"/>
      <c r="G1019" s="71"/>
      <c r="H1019" s="71"/>
      <c r="I1019" s="71"/>
      <c r="J1019" s="71"/>
      <c r="K1019" s="71"/>
      <c r="L1019" s="71"/>
      <c r="M1019" s="71"/>
      <c r="N1019" s="71"/>
      <c r="O1019" s="71"/>
      <c r="P1019" s="71"/>
      <c r="Q1019" s="71"/>
      <c r="R1019" s="71"/>
      <c r="S1019" s="71"/>
      <c r="T1019" s="71"/>
      <c r="U1019" s="71"/>
      <c r="V1019" s="71"/>
      <c r="W1019" s="71"/>
      <c r="X1019" s="71"/>
      <c r="Y1019" s="71"/>
      <c r="Z1019" s="71"/>
      <c r="AA1019" s="71"/>
    </row>
    <row r="1020" spans="1:27" ht="15.75" customHeight="1">
      <c r="A1020" s="71"/>
      <c r="B1020" s="71"/>
      <c r="C1020" s="71"/>
      <c r="D1020" s="71"/>
      <c r="E1020" s="71"/>
      <c r="F1020" s="71"/>
      <c r="G1020" s="71"/>
      <c r="H1020" s="71"/>
      <c r="I1020" s="71"/>
      <c r="J1020" s="71"/>
      <c r="K1020" s="71"/>
      <c r="L1020" s="71"/>
      <c r="M1020" s="71"/>
      <c r="N1020" s="71"/>
      <c r="O1020" s="71"/>
      <c r="P1020" s="71"/>
      <c r="Q1020" s="71"/>
      <c r="R1020" s="71"/>
      <c r="S1020" s="71"/>
      <c r="T1020" s="71"/>
      <c r="U1020" s="71"/>
      <c r="V1020" s="71"/>
      <c r="W1020" s="71"/>
      <c r="X1020" s="71"/>
      <c r="Y1020" s="71"/>
      <c r="Z1020" s="71"/>
      <c r="AA1020" s="71"/>
    </row>
    <row r="1021" spans="1:27" ht="15.75" customHeight="1">
      <c r="A1021" s="71"/>
      <c r="B1021" s="71"/>
      <c r="C1021" s="71"/>
      <c r="D1021" s="71"/>
      <c r="E1021" s="71"/>
      <c r="F1021" s="71"/>
      <c r="G1021" s="71"/>
      <c r="H1021" s="71"/>
      <c r="I1021" s="71"/>
      <c r="J1021" s="71"/>
      <c r="K1021" s="71"/>
      <c r="L1021" s="71"/>
      <c r="M1021" s="71"/>
      <c r="N1021" s="71"/>
      <c r="O1021" s="71"/>
      <c r="P1021" s="71"/>
      <c r="Q1021" s="71"/>
      <c r="R1021" s="71"/>
      <c r="S1021" s="71"/>
      <c r="T1021" s="71"/>
      <c r="U1021" s="71"/>
      <c r="V1021" s="71"/>
      <c r="W1021" s="71"/>
      <c r="X1021" s="71"/>
      <c r="Y1021" s="71"/>
      <c r="Z1021" s="71"/>
      <c r="AA1021" s="71"/>
    </row>
    <row r="1022" spans="1:27" ht="15.75" customHeight="1">
      <c r="A1022" s="71"/>
      <c r="B1022" s="71"/>
      <c r="C1022" s="71"/>
      <c r="D1022" s="71"/>
      <c r="E1022" s="71"/>
      <c r="F1022" s="71"/>
      <c r="G1022" s="71"/>
      <c r="H1022" s="71"/>
      <c r="I1022" s="71"/>
      <c r="J1022" s="71"/>
      <c r="K1022" s="71"/>
      <c r="L1022" s="71"/>
      <c r="M1022" s="71"/>
      <c r="N1022" s="71"/>
      <c r="O1022" s="71"/>
      <c r="P1022" s="71"/>
      <c r="Q1022" s="71"/>
      <c r="R1022" s="71"/>
      <c r="S1022" s="71"/>
      <c r="T1022" s="71"/>
      <c r="U1022" s="71"/>
      <c r="V1022" s="71"/>
      <c r="W1022" s="71"/>
      <c r="X1022" s="71"/>
      <c r="Y1022" s="71"/>
      <c r="Z1022" s="71"/>
      <c r="AA1022" s="71"/>
    </row>
    <row r="1023" spans="1:27" ht="15.75" customHeight="1">
      <c r="A1023" s="71"/>
      <c r="B1023" s="71"/>
      <c r="C1023" s="71"/>
      <c r="D1023" s="71"/>
      <c r="E1023" s="71"/>
      <c r="F1023" s="71"/>
      <c r="G1023" s="71"/>
      <c r="H1023" s="71"/>
      <c r="I1023" s="71"/>
      <c r="J1023" s="71"/>
      <c r="K1023" s="71"/>
      <c r="L1023" s="71"/>
      <c r="M1023" s="71"/>
      <c r="N1023" s="71"/>
      <c r="O1023" s="71"/>
      <c r="P1023" s="71"/>
      <c r="Q1023" s="71"/>
      <c r="R1023" s="71"/>
      <c r="S1023" s="71"/>
      <c r="T1023" s="71"/>
      <c r="U1023" s="71"/>
      <c r="V1023" s="71"/>
      <c r="W1023" s="71"/>
      <c r="X1023" s="71"/>
      <c r="Y1023" s="71"/>
      <c r="Z1023" s="71"/>
      <c r="AA1023" s="71"/>
    </row>
    <row r="1024" spans="1:27" ht="15.75" customHeight="1">
      <c r="A1024" s="71"/>
      <c r="B1024" s="71"/>
      <c r="C1024" s="71"/>
      <c r="D1024" s="71"/>
      <c r="E1024" s="71"/>
      <c r="F1024" s="71"/>
      <c r="G1024" s="71"/>
      <c r="H1024" s="71"/>
      <c r="I1024" s="71"/>
      <c r="J1024" s="71"/>
      <c r="K1024" s="71"/>
      <c r="L1024" s="71"/>
      <c r="M1024" s="71"/>
      <c r="N1024" s="71"/>
      <c r="O1024" s="71"/>
      <c r="P1024" s="71"/>
      <c r="Q1024" s="71"/>
      <c r="R1024" s="71"/>
      <c r="S1024" s="71"/>
      <c r="T1024" s="71"/>
      <c r="U1024" s="71"/>
      <c r="V1024" s="71"/>
      <c r="W1024" s="71"/>
      <c r="X1024" s="71"/>
      <c r="Y1024" s="71"/>
      <c r="Z1024" s="71"/>
      <c r="AA1024" s="71"/>
    </row>
    <row r="1025" spans="1:27" ht="15.75" customHeight="1">
      <c r="A1025" s="71"/>
      <c r="B1025" s="71"/>
      <c r="C1025" s="71"/>
      <c r="D1025" s="71"/>
      <c r="E1025" s="71"/>
      <c r="F1025" s="71"/>
      <c r="G1025" s="71"/>
      <c r="H1025" s="71"/>
      <c r="I1025" s="71"/>
      <c r="J1025" s="71"/>
      <c r="K1025" s="71"/>
      <c r="L1025" s="71"/>
      <c r="M1025" s="71"/>
      <c r="N1025" s="71"/>
      <c r="O1025" s="71"/>
      <c r="P1025" s="71"/>
      <c r="Q1025" s="71"/>
      <c r="R1025" s="71"/>
      <c r="S1025" s="71"/>
      <c r="T1025" s="71"/>
      <c r="U1025" s="71"/>
      <c r="V1025" s="71"/>
      <c r="W1025" s="71"/>
      <c r="X1025" s="71"/>
      <c r="Y1025" s="71"/>
      <c r="Z1025" s="71"/>
      <c r="AA1025" s="71"/>
    </row>
    <row r="1026" spans="1:27" ht="15.75" customHeight="1">
      <c r="A1026" s="71"/>
      <c r="B1026" s="71"/>
      <c r="C1026" s="71"/>
      <c r="D1026" s="71"/>
      <c r="E1026" s="71"/>
      <c r="F1026" s="71"/>
      <c r="G1026" s="71"/>
      <c r="H1026" s="71"/>
      <c r="I1026" s="71"/>
      <c r="J1026" s="71"/>
      <c r="K1026" s="71"/>
      <c r="L1026" s="71"/>
      <c r="M1026" s="71"/>
      <c r="N1026" s="71"/>
      <c r="O1026" s="71"/>
      <c r="P1026" s="71"/>
      <c r="Q1026" s="71"/>
      <c r="R1026" s="71"/>
      <c r="S1026" s="71"/>
      <c r="T1026" s="71"/>
      <c r="U1026" s="71"/>
      <c r="V1026" s="71"/>
      <c r="W1026" s="71"/>
      <c r="X1026" s="71"/>
      <c r="Y1026" s="71"/>
      <c r="Z1026" s="71"/>
      <c r="AA1026" s="71"/>
    </row>
    <row r="1027" spans="1:27" ht="15.75" customHeight="1">
      <c r="A1027" s="71"/>
      <c r="B1027" s="71"/>
      <c r="C1027" s="71"/>
      <c r="D1027" s="71"/>
      <c r="E1027" s="71"/>
      <c r="F1027" s="71"/>
      <c r="G1027" s="71"/>
      <c r="H1027" s="71"/>
      <c r="I1027" s="71"/>
      <c r="J1027" s="71"/>
      <c r="K1027" s="71"/>
      <c r="L1027" s="71"/>
      <c r="M1027" s="71"/>
      <c r="N1027" s="71"/>
      <c r="O1027" s="71"/>
      <c r="P1027" s="71"/>
      <c r="Q1027" s="71"/>
      <c r="R1027" s="71"/>
      <c r="S1027" s="71"/>
      <c r="T1027" s="71"/>
      <c r="U1027" s="71"/>
      <c r="V1027" s="71"/>
      <c r="W1027" s="71"/>
      <c r="X1027" s="71"/>
      <c r="Y1027" s="71"/>
      <c r="Z1027" s="71"/>
      <c r="AA1027" s="71"/>
    </row>
    <row r="1028" spans="1:27" ht="15.75" customHeight="1">
      <c r="A1028" s="71"/>
      <c r="B1028" s="71"/>
      <c r="C1028" s="71"/>
      <c r="D1028" s="71"/>
      <c r="E1028" s="71"/>
      <c r="F1028" s="71"/>
      <c r="G1028" s="71"/>
      <c r="H1028" s="71"/>
      <c r="I1028" s="71"/>
      <c r="J1028" s="71"/>
      <c r="K1028" s="71"/>
      <c r="L1028" s="71"/>
      <c r="M1028" s="71"/>
      <c r="N1028" s="71"/>
      <c r="O1028" s="71"/>
      <c r="P1028" s="71"/>
      <c r="Q1028" s="71"/>
      <c r="R1028" s="71"/>
      <c r="S1028" s="71"/>
      <c r="T1028" s="71"/>
      <c r="U1028" s="71"/>
      <c r="V1028" s="71"/>
      <c r="W1028" s="71"/>
      <c r="X1028" s="71"/>
      <c r="Y1028" s="71"/>
      <c r="Z1028" s="71"/>
      <c r="AA1028" s="71"/>
    </row>
    <row r="1029" spans="1:27" ht="15.75" customHeight="1">
      <c r="A1029" s="71"/>
      <c r="B1029" s="71"/>
      <c r="C1029" s="71"/>
      <c r="D1029" s="71"/>
      <c r="E1029" s="71"/>
      <c r="F1029" s="71"/>
      <c r="G1029" s="71"/>
      <c r="H1029" s="71"/>
      <c r="I1029" s="71"/>
      <c r="J1029" s="71"/>
      <c r="K1029" s="71"/>
      <c r="L1029" s="71"/>
      <c r="M1029" s="71"/>
      <c r="N1029" s="71"/>
      <c r="O1029" s="71"/>
      <c r="P1029" s="71"/>
      <c r="Q1029" s="71"/>
      <c r="R1029" s="71"/>
      <c r="S1029" s="71"/>
      <c r="T1029" s="71"/>
      <c r="U1029" s="71"/>
      <c r="V1029" s="71"/>
      <c r="W1029" s="71"/>
      <c r="X1029" s="71"/>
      <c r="Y1029" s="71"/>
      <c r="Z1029" s="71"/>
      <c r="AA1029" s="71"/>
    </row>
    <row r="1030" spans="1:27" ht="15.75" customHeight="1">
      <c r="A1030" s="71"/>
      <c r="B1030" s="71"/>
      <c r="C1030" s="71"/>
      <c r="D1030" s="71"/>
      <c r="E1030" s="71"/>
      <c r="F1030" s="71"/>
      <c r="G1030" s="71"/>
      <c r="H1030" s="71"/>
      <c r="I1030" s="71"/>
      <c r="J1030" s="71"/>
      <c r="K1030" s="71"/>
      <c r="L1030" s="71"/>
      <c r="M1030" s="71"/>
      <c r="N1030" s="71"/>
      <c r="O1030" s="71"/>
      <c r="P1030" s="71"/>
      <c r="Q1030" s="71"/>
      <c r="R1030" s="71"/>
      <c r="S1030" s="71"/>
      <c r="T1030" s="71"/>
      <c r="U1030" s="71"/>
      <c r="V1030" s="71"/>
      <c r="W1030" s="71"/>
      <c r="X1030" s="71"/>
      <c r="Y1030" s="71"/>
      <c r="Z1030" s="71"/>
      <c r="AA1030" s="71"/>
    </row>
    <row r="1031" spans="1:27" ht="15.75" customHeight="1">
      <c r="A1031" s="71"/>
      <c r="B1031" s="71"/>
      <c r="C1031" s="71"/>
      <c r="D1031" s="71"/>
      <c r="E1031" s="71"/>
      <c r="F1031" s="71"/>
      <c r="G1031" s="71"/>
      <c r="H1031" s="71"/>
      <c r="I1031" s="71"/>
      <c r="J1031" s="71"/>
      <c r="K1031" s="71"/>
      <c r="L1031" s="71"/>
      <c r="M1031" s="71"/>
      <c r="N1031" s="71"/>
      <c r="O1031" s="71"/>
      <c r="P1031" s="71"/>
      <c r="Q1031" s="71"/>
      <c r="R1031" s="71"/>
      <c r="S1031" s="71"/>
      <c r="T1031" s="71"/>
      <c r="U1031" s="71"/>
      <c r="V1031" s="71"/>
      <c r="W1031" s="71"/>
      <c r="X1031" s="71"/>
      <c r="Y1031" s="71"/>
      <c r="Z1031" s="71"/>
      <c r="AA1031" s="71"/>
    </row>
    <row r="1032" spans="1:27" ht="15.75" customHeight="1">
      <c r="A1032" s="71"/>
      <c r="B1032" s="71"/>
      <c r="C1032" s="71"/>
      <c r="D1032" s="71"/>
      <c r="E1032" s="71"/>
      <c r="F1032" s="71"/>
      <c r="G1032" s="71"/>
      <c r="H1032" s="71"/>
      <c r="I1032" s="71"/>
      <c r="J1032" s="71"/>
      <c r="K1032" s="71"/>
      <c r="L1032" s="71"/>
      <c r="M1032" s="71"/>
      <c r="N1032" s="71"/>
      <c r="O1032" s="71"/>
      <c r="P1032" s="71"/>
      <c r="Q1032" s="71"/>
      <c r="R1032" s="71"/>
      <c r="S1032" s="71"/>
      <c r="T1032" s="71"/>
      <c r="U1032" s="71"/>
      <c r="V1032" s="71"/>
      <c r="W1032" s="71"/>
      <c r="X1032" s="71"/>
      <c r="Y1032" s="71"/>
      <c r="Z1032" s="71"/>
      <c r="AA1032" s="71"/>
    </row>
    <row r="1033" spans="1:27" ht="15.75" customHeight="1">
      <c r="A1033" s="71"/>
      <c r="B1033" s="71"/>
      <c r="C1033" s="71"/>
      <c r="D1033" s="71"/>
      <c r="E1033" s="71"/>
      <c r="F1033" s="71"/>
      <c r="G1033" s="71"/>
      <c r="H1033" s="71"/>
      <c r="I1033" s="71"/>
      <c r="J1033" s="71"/>
      <c r="K1033" s="71"/>
      <c r="L1033" s="71"/>
      <c r="M1033" s="71"/>
      <c r="N1033" s="71"/>
      <c r="O1033" s="71"/>
      <c r="P1033" s="71"/>
      <c r="Q1033" s="71"/>
      <c r="R1033" s="71"/>
      <c r="S1033" s="71"/>
      <c r="T1033" s="71"/>
      <c r="U1033" s="71"/>
      <c r="V1033" s="71"/>
      <c r="W1033" s="71"/>
      <c r="X1033" s="71"/>
      <c r="Y1033" s="71"/>
      <c r="Z1033" s="71"/>
      <c r="AA1033" s="71"/>
    </row>
    <row r="1034" spans="1:27" ht="15.75" customHeight="1">
      <c r="A1034" s="71"/>
      <c r="B1034" s="71"/>
      <c r="C1034" s="71"/>
      <c r="D1034" s="71"/>
      <c r="E1034" s="71"/>
      <c r="F1034" s="71"/>
      <c r="G1034" s="71"/>
      <c r="H1034" s="71"/>
      <c r="I1034" s="71"/>
      <c r="J1034" s="71"/>
      <c r="K1034" s="71"/>
      <c r="L1034" s="71"/>
      <c r="M1034" s="71"/>
      <c r="N1034" s="71"/>
      <c r="O1034" s="71"/>
      <c r="P1034" s="71"/>
      <c r="Q1034" s="71"/>
      <c r="R1034" s="71"/>
      <c r="S1034" s="71"/>
      <c r="T1034" s="71"/>
      <c r="U1034" s="71"/>
      <c r="V1034" s="71"/>
      <c r="W1034" s="71"/>
      <c r="X1034" s="71"/>
      <c r="Y1034" s="71"/>
      <c r="Z1034" s="71"/>
      <c r="AA1034" s="71"/>
    </row>
    <row r="1035" spans="1:27" ht="15.75" customHeight="1">
      <c r="A1035" s="71"/>
      <c r="B1035" s="71"/>
      <c r="C1035" s="71"/>
      <c r="D1035" s="71"/>
      <c r="E1035" s="71"/>
      <c r="F1035" s="71"/>
      <c r="G1035" s="71"/>
      <c r="H1035" s="71"/>
      <c r="I1035" s="71"/>
      <c r="J1035" s="71"/>
      <c r="K1035" s="71"/>
      <c r="L1035" s="71"/>
      <c r="M1035" s="71"/>
      <c r="N1035" s="71"/>
      <c r="O1035" s="71"/>
      <c r="P1035" s="71"/>
      <c r="Q1035" s="71"/>
      <c r="R1035" s="71"/>
      <c r="S1035" s="71"/>
      <c r="T1035" s="71"/>
      <c r="U1035" s="71"/>
      <c r="V1035" s="71"/>
      <c r="W1035" s="71"/>
      <c r="X1035" s="71"/>
      <c r="Y1035" s="71"/>
      <c r="Z1035" s="71"/>
      <c r="AA1035" s="71"/>
    </row>
    <row r="1036" spans="1:27" ht="15.75" customHeight="1">
      <c r="A1036" s="71"/>
      <c r="B1036" s="71"/>
      <c r="C1036" s="71"/>
      <c r="D1036" s="71"/>
      <c r="E1036" s="71"/>
      <c r="F1036" s="71"/>
      <c r="G1036" s="71"/>
      <c r="H1036" s="71"/>
      <c r="I1036" s="71"/>
      <c r="J1036" s="71"/>
      <c r="K1036" s="71"/>
      <c r="L1036" s="71"/>
      <c r="M1036" s="71"/>
      <c r="N1036" s="71"/>
      <c r="O1036" s="71"/>
      <c r="P1036" s="71"/>
      <c r="Q1036" s="71"/>
      <c r="R1036" s="71"/>
      <c r="S1036" s="71"/>
      <c r="T1036" s="71"/>
      <c r="U1036" s="71"/>
      <c r="V1036" s="71"/>
      <c r="W1036" s="71"/>
      <c r="X1036" s="71"/>
      <c r="Y1036" s="71"/>
      <c r="Z1036" s="71"/>
      <c r="AA1036" s="71"/>
    </row>
    <row r="1037" spans="1:27" ht="15.75" customHeight="1">
      <c r="A1037" s="71"/>
      <c r="B1037" s="71"/>
      <c r="C1037" s="71"/>
      <c r="D1037" s="71"/>
      <c r="E1037" s="71"/>
      <c r="F1037" s="71"/>
      <c r="G1037" s="71"/>
      <c r="H1037" s="71"/>
      <c r="I1037" s="71"/>
      <c r="J1037" s="71"/>
      <c r="K1037" s="71"/>
      <c r="L1037" s="71"/>
      <c r="M1037" s="71"/>
      <c r="N1037" s="71"/>
      <c r="O1037" s="71"/>
      <c r="P1037" s="71"/>
      <c r="Q1037" s="71"/>
      <c r="R1037" s="71"/>
      <c r="S1037" s="71"/>
      <c r="T1037" s="71"/>
      <c r="U1037" s="71"/>
      <c r="V1037" s="71"/>
      <c r="W1037" s="71"/>
      <c r="X1037" s="71"/>
      <c r="Y1037" s="71"/>
      <c r="Z1037" s="71"/>
      <c r="AA1037" s="71"/>
    </row>
    <row r="1038" spans="1:27" ht="15.75" customHeight="1">
      <c r="A1038" s="71"/>
      <c r="B1038" s="71"/>
      <c r="C1038" s="71"/>
      <c r="D1038" s="71"/>
      <c r="E1038" s="71"/>
      <c r="F1038" s="71"/>
      <c r="G1038" s="71"/>
      <c r="H1038" s="71"/>
      <c r="I1038" s="71"/>
      <c r="J1038" s="71"/>
      <c r="K1038" s="71"/>
      <c r="L1038" s="71"/>
      <c r="M1038" s="71"/>
      <c r="N1038" s="71"/>
      <c r="O1038" s="71"/>
      <c r="P1038" s="71"/>
      <c r="Q1038" s="71"/>
      <c r="R1038" s="71"/>
      <c r="S1038" s="71"/>
      <c r="T1038" s="71"/>
      <c r="U1038" s="71"/>
      <c r="V1038" s="71"/>
      <c r="W1038" s="71"/>
      <c r="X1038" s="71"/>
      <c r="Y1038" s="71"/>
      <c r="Z1038" s="71"/>
      <c r="AA1038" s="71"/>
    </row>
    <row r="1039" spans="1:27" ht="15.75" customHeight="1">
      <c r="A1039" s="71"/>
      <c r="B1039" s="71"/>
      <c r="C1039" s="71"/>
      <c r="D1039" s="71"/>
      <c r="E1039" s="71"/>
      <c r="F1039" s="71"/>
      <c r="G1039" s="71"/>
      <c r="H1039" s="71"/>
      <c r="I1039" s="71"/>
      <c r="J1039" s="71"/>
      <c r="K1039" s="71"/>
      <c r="L1039" s="71"/>
      <c r="M1039" s="71"/>
      <c r="N1039" s="71"/>
      <c r="O1039" s="71"/>
      <c r="P1039" s="71"/>
      <c r="Q1039" s="71"/>
      <c r="R1039" s="71"/>
      <c r="S1039" s="71"/>
      <c r="T1039" s="71"/>
      <c r="U1039" s="71"/>
      <c r="V1039" s="71"/>
      <c r="W1039" s="71"/>
      <c r="X1039" s="71"/>
      <c r="Y1039" s="71"/>
      <c r="Z1039" s="71"/>
      <c r="AA1039" s="71"/>
    </row>
    <row r="1040" spans="1:27" ht="15.75" customHeight="1">
      <c r="A1040" s="71"/>
      <c r="B1040" s="71"/>
      <c r="C1040" s="71"/>
      <c r="D1040" s="71"/>
      <c r="E1040" s="71"/>
      <c r="F1040" s="71"/>
      <c r="G1040" s="71"/>
      <c r="H1040" s="71"/>
      <c r="I1040" s="71"/>
      <c r="J1040" s="71"/>
      <c r="K1040" s="71"/>
      <c r="L1040" s="71"/>
      <c r="M1040" s="71"/>
      <c r="N1040" s="71"/>
      <c r="O1040" s="71"/>
      <c r="P1040" s="71"/>
      <c r="Q1040" s="71"/>
      <c r="R1040" s="71"/>
      <c r="S1040" s="71"/>
      <c r="T1040" s="71"/>
      <c r="U1040" s="71"/>
      <c r="V1040" s="71"/>
      <c r="W1040" s="71"/>
      <c r="X1040" s="71"/>
      <c r="Y1040" s="71"/>
      <c r="Z1040" s="71"/>
      <c r="AA1040" s="71"/>
    </row>
    <row r="1041" spans="1:27" ht="15.75" customHeight="1">
      <c r="A1041" s="71"/>
      <c r="B1041" s="71"/>
      <c r="C1041" s="71"/>
      <c r="D1041" s="71"/>
      <c r="E1041" s="71"/>
      <c r="F1041" s="71"/>
      <c r="G1041" s="71"/>
      <c r="H1041" s="71"/>
      <c r="I1041" s="71"/>
      <c r="J1041" s="71"/>
      <c r="K1041" s="71"/>
      <c r="L1041" s="71"/>
      <c r="M1041" s="71"/>
      <c r="N1041" s="71"/>
      <c r="O1041" s="71"/>
      <c r="P1041" s="71"/>
      <c r="Q1041" s="71"/>
      <c r="R1041" s="71"/>
      <c r="S1041" s="71"/>
      <c r="T1041" s="71"/>
      <c r="U1041" s="71"/>
      <c r="V1041" s="71"/>
      <c r="W1041" s="71"/>
      <c r="X1041" s="71"/>
      <c r="Y1041" s="71"/>
      <c r="Z1041" s="71"/>
      <c r="AA1041" s="71"/>
    </row>
    <row r="1042" spans="1:27" ht="15.75" customHeight="1">
      <c r="A1042" s="71"/>
      <c r="B1042" s="71"/>
      <c r="C1042" s="71"/>
      <c r="D1042" s="71"/>
      <c r="E1042" s="71"/>
      <c r="F1042" s="71"/>
      <c r="G1042" s="71"/>
      <c r="H1042" s="71"/>
      <c r="I1042" s="71"/>
      <c r="J1042" s="71"/>
      <c r="K1042" s="71"/>
      <c r="L1042" s="71"/>
      <c r="M1042" s="71"/>
      <c r="N1042" s="71"/>
      <c r="O1042" s="71"/>
      <c r="P1042" s="71"/>
      <c r="Q1042" s="71"/>
      <c r="R1042" s="71"/>
      <c r="S1042" s="71"/>
      <c r="T1042" s="71"/>
      <c r="U1042" s="71"/>
      <c r="V1042" s="71"/>
      <c r="W1042" s="71"/>
      <c r="X1042" s="71"/>
      <c r="Y1042" s="71"/>
      <c r="Z1042" s="71"/>
      <c r="AA1042" s="71"/>
    </row>
    <row r="1043" spans="1:27" ht="15.75" customHeight="1">
      <c r="A1043" s="71"/>
      <c r="B1043" s="71"/>
      <c r="C1043" s="71"/>
      <c r="D1043" s="71"/>
      <c r="E1043" s="71"/>
      <c r="F1043" s="71"/>
      <c r="G1043" s="71"/>
      <c r="H1043" s="71"/>
      <c r="I1043" s="71"/>
      <c r="J1043" s="71"/>
      <c r="K1043" s="71"/>
      <c r="L1043" s="71"/>
      <c r="M1043" s="71"/>
      <c r="N1043" s="71"/>
      <c r="O1043" s="71"/>
      <c r="P1043" s="71"/>
      <c r="Q1043" s="71"/>
      <c r="R1043" s="71"/>
      <c r="S1043" s="71"/>
      <c r="T1043" s="71"/>
      <c r="U1043" s="71"/>
      <c r="V1043" s="71"/>
      <c r="W1043" s="71"/>
      <c r="X1043" s="71"/>
      <c r="Y1043" s="71"/>
      <c r="Z1043" s="71"/>
      <c r="AA1043" s="71"/>
    </row>
    <row r="1044" spans="1:27" ht="15.75" customHeight="1">
      <c r="A1044" s="71"/>
      <c r="B1044" s="71"/>
      <c r="C1044" s="71"/>
      <c r="D1044" s="71"/>
      <c r="E1044" s="71"/>
      <c r="F1044" s="71"/>
      <c r="G1044" s="71"/>
      <c r="H1044" s="71"/>
      <c r="I1044" s="71"/>
      <c r="J1044" s="71"/>
      <c r="K1044" s="71"/>
      <c r="L1044" s="71"/>
      <c r="M1044" s="71"/>
      <c r="N1044" s="71"/>
      <c r="O1044" s="71"/>
      <c r="P1044" s="71"/>
      <c r="Q1044" s="71"/>
      <c r="R1044" s="71"/>
      <c r="S1044" s="71"/>
      <c r="T1044" s="71"/>
      <c r="U1044" s="71"/>
      <c r="V1044" s="71"/>
      <c r="W1044" s="71"/>
      <c r="X1044" s="71"/>
      <c r="Y1044" s="71"/>
      <c r="Z1044" s="71"/>
      <c r="AA1044" s="71"/>
    </row>
    <row r="1045" spans="1:27" ht="15.75" customHeight="1">
      <c r="A1045" s="71"/>
      <c r="B1045" s="71"/>
      <c r="C1045" s="71"/>
      <c r="D1045" s="71"/>
      <c r="E1045" s="71"/>
      <c r="F1045" s="71"/>
      <c r="G1045" s="71"/>
      <c r="H1045" s="71"/>
      <c r="I1045" s="71"/>
      <c r="J1045" s="71"/>
      <c r="K1045" s="71"/>
      <c r="L1045" s="71"/>
      <c r="M1045" s="71"/>
      <c r="N1045" s="71"/>
      <c r="O1045" s="71"/>
      <c r="P1045" s="71"/>
      <c r="Q1045" s="71"/>
      <c r="R1045" s="71"/>
      <c r="S1045" s="71"/>
      <c r="T1045" s="71"/>
      <c r="U1045" s="71"/>
      <c r="V1045" s="71"/>
      <c r="W1045" s="71"/>
      <c r="X1045" s="71"/>
      <c r="Y1045" s="71"/>
      <c r="Z1045" s="71"/>
      <c r="AA1045" s="71"/>
    </row>
    <row r="1046" spans="1:27" ht="15.75" customHeight="1">
      <c r="A1046" s="71"/>
      <c r="B1046" s="71"/>
      <c r="C1046" s="71"/>
      <c r="D1046" s="71"/>
      <c r="E1046" s="71"/>
      <c r="F1046" s="71"/>
      <c r="G1046" s="71"/>
      <c r="H1046" s="71"/>
      <c r="I1046" s="71"/>
      <c r="J1046" s="71"/>
      <c r="K1046" s="71"/>
      <c r="L1046" s="71"/>
      <c r="M1046" s="71"/>
      <c r="N1046" s="71"/>
      <c r="O1046" s="71"/>
      <c r="P1046" s="71"/>
      <c r="Q1046" s="71"/>
      <c r="R1046" s="71"/>
      <c r="S1046" s="71"/>
      <c r="T1046" s="71"/>
      <c r="U1046" s="71"/>
      <c r="V1046" s="71"/>
      <c r="W1046" s="71"/>
      <c r="X1046" s="71"/>
      <c r="Y1046" s="71"/>
      <c r="Z1046" s="71"/>
      <c r="AA1046" s="71"/>
    </row>
    <row r="1047" spans="1:27" ht="15.75" customHeight="1">
      <c r="A1047" s="71"/>
      <c r="B1047" s="71"/>
      <c r="C1047" s="71"/>
      <c r="D1047" s="71"/>
      <c r="E1047" s="71"/>
      <c r="F1047" s="71"/>
      <c r="G1047" s="71"/>
      <c r="H1047" s="71"/>
      <c r="I1047" s="71"/>
      <c r="J1047" s="71"/>
      <c r="K1047" s="71"/>
      <c r="L1047" s="71"/>
      <c r="M1047" s="71"/>
      <c r="N1047" s="71"/>
      <c r="O1047" s="71"/>
      <c r="P1047" s="71"/>
      <c r="Q1047" s="71"/>
      <c r="R1047" s="71"/>
      <c r="S1047" s="71"/>
      <c r="T1047" s="71"/>
      <c r="U1047" s="71"/>
      <c r="V1047" s="71"/>
      <c r="W1047" s="71"/>
      <c r="X1047" s="71"/>
      <c r="Y1047" s="71"/>
      <c r="Z1047" s="71"/>
      <c r="AA1047" s="71"/>
    </row>
    <row r="1048" spans="1:27" ht="15.75" customHeight="1">
      <c r="A1048" s="71"/>
      <c r="B1048" s="71"/>
      <c r="C1048" s="71"/>
      <c r="D1048" s="71"/>
      <c r="E1048" s="71"/>
      <c r="F1048" s="71"/>
      <c r="G1048" s="71"/>
      <c r="H1048" s="71"/>
      <c r="I1048" s="71"/>
      <c r="J1048" s="71"/>
      <c r="K1048" s="71"/>
      <c r="L1048" s="71"/>
      <c r="M1048" s="71"/>
      <c r="N1048" s="71"/>
      <c r="O1048" s="71"/>
      <c r="P1048" s="71"/>
      <c r="Q1048" s="71"/>
      <c r="R1048" s="71"/>
      <c r="S1048" s="71"/>
      <c r="T1048" s="71"/>
      <c r="U1048" s="71"/>
      <c r="V1048" s="71"/>
      <c r="W1048" s="71"/>
      <c r="X1048" s="71"/>
      <c r="Y1048" s="71"/>
      <c r="Z1048" s="71"/>
      <c r="AA1048" s="71"/>
    </row>
    <row r="1049" spans="1:27" ht="15.75" customHeight="1">
      <c r="A1049" s="71"/>
      <c r="B1049" s="71"/>
      <c r="C1049" s="71"/>
      <c r="D1049" s="71"/>
      <c r="E1049" s="71"/>
      <c r="F1049" s="71"/>
      <c r="G1049" s="71"/>
      <c r="H1049" s="71"/>
      <c r="I1049" s="71"/>
      <c r="J1049" s="71"/>
      <c r="K1049" s="71"/>
      <c r="L1049" s="71"/>
      <c r="M1049" s="71"/>
      <c r="N1049" s="71"/>
      <c r="O1049" s="71"/>
      <c r="P1049" s="71"/>
      <c r="Q1049" s="71"/>
      <c r="R1049" s="71"/>
      <c r="S1049" s="71"/>
      <c r="T1049" s="71"/>
      <c r="U1049" s="71"/>
      <c r="V1049" s="71"/>
      <c r="W1049" s="71"/>
      <c r="X1049" s="71"/>
      <c r="Y1049" s="71"/>
      <c r="Z1049" s="71"/>
      <c r="AA1049" s="71"/>
    </row>
    <row r="1050" spans="1:27" ht="15.75" customHeight="1">
      <c r="A1050" s="71"/>
      <c r="B1050" s="71"/>
      <c r="C1050" s="71"/>
      <c r="D1050" s="71"/>
      <c r="E1050" s="71"/>
      <c r="F1050" s="71"/>
      <c r="G1050" s="71"/>
      <c r="H1050" s="71"/>
      <c r="I1050" s="71"/>
      <c r="J1050" s="71"/>
      <c r="K1050" s="71"/>
      <c r="L1050" s="71"/>
      <c r="M1050" s="71"/>
      <c r="N1050" s="71"/>
      <c r="O1050" s="71"/>
      <c r="P1050" s="71"/>
      <c r="Q1050" s="71"/>
      <c r="R1050" s="71"/>
      <c r="S1050" s="71"/>
      <c r="T1050" s="71"/>
      <c r="U1050" s="71"/>
      <c r="V1050" s="71"/>
      <c r="W1050" s="71"/>
      <c r="X1050" s="71"/>
      <c r="Y1050" s="71"/>
      <c r="Z1050" s="71"/>
      <c r="AA1050" s="71"/>
    </row>
    <row r="1051" spans="1:27" ht="15.75" customHeight="1">
      <c r="A1051" s="71"/>
      <c r="B1051" s="71"/>
      <c r="C1051" s="71"/>
      <c r="D1051" s="71"/>
      <c r="E1051" s="71"/>
      <c r="F1051" s="71"/>
      <c r="G1051" s="71"/>
      <c r="H1051" s="71"/>
      <c r="I1051" s="71"/>
      <c r="J1051" s="71"/>
      <c r="K1051" s="71"/>
      <c r="L1051" s="71"/>
      <c r="M1051" s="71"/>
      <c r="N1051" s="71"/>
      <c r="O1051" s="71"/>
      <c r="P1051" s="71"/>
      <c r="Q1051" s="71"/>
      <c r="R1051" s="71"/>
      <c r="S1051" s="71"/>
      <c r="T1051" s="71"/>
      <c r="U1051" s="71"/>
      <c r="V1051" s="71"/>
      <c r="W1051" s="71"/>
      <c r="X1051" s="71"/>
      <c r="Y1051" s="71"/>
      <c r="Z1051" s="71"/>
      <c r="AA1051" s="71"/>
    </row>
    <row r="1052" spans="1:27" ht="15.75" customHeight="1">
      <c r="A1052" s="71"/>
      <c r="B1052" s="71"/>
      <c r="C1052" s="71"/>
      <c r="D1052" s="71"/>
      <c r="E1052" s="71"/>
      <c r="F1052" s="71"/>
      <c r="G1052" s="71"/>
      <c r="H1052" s="71"/>
      <c r="I1052" s="71"/>
      <c r="J1052" s="71"/>
      <c r="K1052" s="71"/>
      <c r="L1052" s="71"/>
      <c r="M1052" s="71"/>
      <c r="N1052" s="71"/>
      <c r="O1052" s="71"/>
      <c r="P1052" s="71"/>
      <c r="Q1052" s="71"/>
      <c r="R1052" s="71"/>
      <c r="S1052" s="71"/>
      <c r="T1052" s="71"/>
      <c r="U1052" s="71"/>
      <c r="V1052" s="71"/>
      <c r="W1052" s="71"/>
      <c r="X1052" s="71"/>
      <c r="Y1052" s="71"/>
      <c r="Z1052" s="71"/>
      <c r="AA1052" s="71"/>
    </row>
    <row r="1053" spans="1:27" ht="15.75" customHeight="1">
      <c r="A1053" s="71"/>
      <c r="B1053" s="71"/>
      <c r="C1053" s="71"/>
      <c r="D1053" s="71"/>
      <c r="E1053" s="71"/>
      <c r="F1053" s="71"/>
      <c r="G1053" s="71"/>
      <c r="H1053" s="71"/>
      <c r="I1053" s="71"/>
      <c r="J1053" s="71"/>
      <c r="K1053" s="71"/>
      <c r="L1053" s="71"/>
      <c r="M1053" s="71"/>
      <c r="N1053" s="71"/>
      <c r="O1053" s="71"/>
      <c r="P1053" s="71"/>
      <c r="Q1053" s="71"/>
      <c r="R1053" s="71"/>
      <c r="S1053" s="71"/>
      <c r="T1053" s="71"/>
      <c r="U1053" s="71"/>
      <c r="V1053" s="71"/>
      <c r="W1053" s="71"/>
      <c r="X1053" s="71"/>
      <c r="Y1053" s="71"/>
      <c r="Z1053" s="71"/>
      <c r="AA1053" s="71"/>
    </row>
    <row r="1054" spans="1:27" ht="15.75" customHeight="1">
      <c r="A1054" s="71"/>
      <c r="B1054" s="71"/>
      <c r="C1054" s="71"/>
      <c r="D1054" s="71"/>
      <c r="E1054" s="71"/>
      <c r="F1054" s="71"/>
      <c r="G1054" s="71"/>
      <c r="H1054" s="71"/>
      <c r="I1054" s="71"/>
      <c r="J1054" s="71"/>
      <c r="K1054" s="71"/>
      <c r="L1054" s="71"/>
      <c r="M1054" s="71"/>
      <c r="N1054" s="71"/>
      <c r="O1054" s="71"/>
      <c r="P1054" s="71"/>
      <c r="Q1054" s="71"/>
      <c r="R1054" s="71"/>
      <c r="S1054" s="71"/>
      <c r="T1054" s="71"/>
      <c r="U1054" s="71"/>
      <c r="V1054" s="71"/>
      <c r="W1054" s="71"/>
      <c r="X1054" s="71"/>
      <c r="Y1054" s="71"/>
      <c r="Z1054" s="71"/>
      <c r="AA1054" s="71"/>
    </row>
    <row r="1055" spans="1:27" ht="15.75" customHeight="1">
      <c r="A1055" s="71"/>
      <c r="B1055" s="71"/>
      <c r="C1055" s="71"/>
      <c r="D1055" s="71"/>
      <c r="E1055" s="71"/>
      <c r="F1055" s="71"/>
      <c r="G1055" s="71"/>
      <c r="H1055" s="71"/>
      <c r="I1055" s="71"/>
      <c r="J1055" s="71"/>
      <c r="K1055" s="71"/>
      <c r="L1055" s="71"/>
      <c r="M1055" s="71"/>
      <c r="N1055" s="71"/>
      <c r="O1055" s="71"/>
      <c r="P1055" s="71"/>
      <c r="Q1055" s="71"/>
      <c r="R1055" s="71"/>
      <c r="S1055" s="71"/>
      <c r="T1055" s="71"/>
      <c r="U1055" s="71"/>
      <c r="V1055" s="71"/>
      <c r="W1055" s="71"/>
      <c r="X1055" s="71"/>
      <c r="Y1055" s="71"/>
      <c r="Z1055" s="71"/>
      <c r="AA1055" s="71"/>
    </row>
    <row r="1056" spans="1:27" ht="15.75" customHeight="1">
      <c r="A1056" s="71"/>
      <c r="B1056" s="71"/>
      <c r="C1056" s="71"/>
      <c r="D1056" s="71"/>
      <c r="E1056" s="71"/>
      <c r="F1056" s="71"/>
      <c r="G1056" s="71"/>
      <c r="H1056" s="71"/>
      <c r="I1056" s="71"/>
      <c r="J1056" s="71"/>
      <c r="K1056" s="71"/>
      <c r="L1056" s="71"/>
      <c r="M1056" s="71"/>
      <c r="N1056" s="71"/>
      <c r="O1056" s="71"/>
      <c r="P1056" s="71"/>
      <c r="Q1056" s="71"/>
      <c r="R1056" s="71"/>
      <c r="S1056" s="71"/>
      <c r="T1056" s="71"/>
      <c r="U1056" s="71"/>
      <c r="V1056" s="71"/>
      <c r="W1056" s="71"/>
      <c r="X1056" s="71"/>
      <c r="Y1056" s="71"/>
      <c r="Z1056" s="71"/>
      <c r="AA1056" s="71"/>
    </row>
    <row r="1057" spans="1:27" ht="15.75" customHeight="1">
      <c r="A1057" s="71"/>
      <c r="B1057" s="71"/>
      <c r="C1057" s="71"/>
      <c r="D1057" s="71"/>
      <c r="E1057" s="71"/>
      <c r="F1057" s="71"/>
      <c r="G1057" s="71"/>
      <c r="H1057" s="71"/>
      <c r="I1057" s="71"/>
      <c r="J1057" s="71"/>
      <c r="K1057" s="71"/>
      <c r="L1057" s="71"/>
      <c r="M1057" s="71"/>
      <c r="N1057" s="71"/>
      <c r="O1057" s="71"/>
      <c r="P1057" s="71"/>
      <c r="Q1057" s="71"/>
      <c r="R1057" s="71"/>
      <c r="S1057" s="71"/>
      <c r="T1057" s="71"/>
      <c r="U1057" s="71"/>
      <c r="V1057" s="71"/>
      <c r="W1057" s="71"/>
      <c r="X1057" s="71"/>
      <c r="Y1057" s="71"/>
      <c r="Z1057" s="71"/>
      <c r="AA1057" s="71"/>
    </row>
    <row r="1058" spans="1:27" ht="15.75" customHeight="1">
      <c r="A1058" s="71"/>
      <c r="B1058" s="71"/>
      <c r="C1058" s="71"/>
      <c r="D1058" s="71"/>
      <c r="E1058" s="71"/>
      <c r="F1058" s="71"/>
      <c r="G1058" s="71"/>
      <c r="H1058" s="71"/>
      <c r="I1058" s="71"/>
      <c r="J1058" s="71"/>
      <c r="K1058" s="71"/>
      <c r="L1058" s="71"/>
      <c r="M1058" s="71"/>
      <c r="N1058" s="71"/>
      <c r="O1058" s="71"/>
      <c r="P1058" s="71"/>
      <c r="Q1058" s="71"/>
      <c r="R1058" s="71"/>
      <c r="S1058" s="71"/>
      <c r="T1058" s="71"/>
      <c r="U1058" s="71"/>
      <c r="V1058" s="71"/>
      <c r="W1058" s="71"/>
      <c r="X1058" s="71"/>
      <c r="Y1058" s="71"/>
      <c r="Z1058" s="71"/>
      <c r="AA1058" s="71"/>
    </row>
    <row r="1059" spans="1:27" ht="15.75" customHeight="1">
      <c r="A1059" s="71"/>
      <c r="B1059" s="71"/>
      <c r="C1059" s="71"/>
      <c r="D1059" s="71"/>
      <c r="E1059" s="71"/>
      <c r="F1059" s="71"/>
      <c r="G1059" s="71"/>
      <c r="H1059" s="71"/>
      <c r="I1059" s="71"/>
      <c r="J1059" s="71"/>
      <c r="K1059" s="71"/>
      <c r="L1059" s="71"/>
      <c r="M1059" s="71"/>
      <c r="N1059" s="71"/>
      <c r="O1059" s="71"/>
      <c r="P1059" s="71"/>
      <c r="Q1059" s="71"/>
      <c r="R1059" s="71"/>
      <c r="S1059" s="71"/>
      <c r="T1059" s="71"/>
      <c r="U1059" s="71"/>
      <c r="V1059" s="71"/>
      <c r="W1059" s="71"/>
      <c r="X1059" s="71"/>
      <c r="Y1059" s="71"/>
      <c r="Z1059" s="71"/>
      <c r="AA1059" s="71"/>
    </row>
    <row r="1060" spans="1:27" ht="15.75" customHeight="1">
      <c r="A1060" s="71"/>
      <c r="B1060" s="71"/>
      <c r="C1060" s="71"/>
      <c r="D1060" s="71"/>
      <c r="E1060" s="71"/>
      <c r="F1060" s="71"/>
      <c r="G1060" s="71"/>
      <c r="H1060" s="71"/>
      <c r="I1060" s="71"/>
      <c r="J1060" s="71"/>
      <c r="K1060" s="71"/>
      <c r="L1060" s="71"/>
      <c r="M1060" s="71"/>
      <c r="N1060" s="71"/>
      <c r="O1060" s="71"/>
      <c r="P1060" s="71"/>
      <c r="Q1060" s="71"/>
      <c r="R1060" s="71"/>
      <c r="S1060" s="71"/>
      <c r="T1060" s="71"/>
      <c r="U1060" s="71"/>
      <c r="V1060" s="71"/>
      <c r="W1060" s="71"/>
      <c r="X1060" s="71"/>
      <c r="Y1060" s="71"/>
      <c r="Z1060" s="71"/>
      <c r="AA1060" s="71"/>
    </row>
    <row r="1061" spans="1:27" ht="15.75" customHeight="1">
      <c r="A1061" s="71"/>
      <c r="B1061" s="71"/>
      <c r="C1061" s="71"/>
      <c r="D1061" s="71"/>
      <c r="E1061" s="71"/>
      <c r="F1061" s="71"/>
      <c r="G1061" s="71"/>
      <c r="H1061" s="71"/>
      <c r="I1061" s="71"/>
      <c r="J1061" s="71"/>
      <c r="K1061" s="71"/>
      <c r="L1061" s="71"/>
      <c r="M1061" s="71"/>
      <c r="N1061" s="71"/>
      <c r="O1061" s="71"/>
      <c r="P1061" s="71"/>
      <c r="Q1061" s="71"/>
      <c r="R1061" s="71"/>
      <c r="S1061" s="71"/>
      <c r="T1061" s="71"/>
      <c r="U1061" s="71"/>
      <c r="V1061" s="71"/>
      <c r="W1061" s="71"/>
      <c r="X1061" s="71"/>
      <c r="Y1061" s="71"/>
      <c r="Z1061" s="71"/>
      <c r="AA1061" s="71"/>
    </row>
    <row r="1062" spans="1:27" ht="15.75" customHeight="1">
      <c r="A1062" s="71"/>
      <c r="B1062" s="71"/>
      <c r="C1062" s="71"/>
      <c r="D1062" s="71"/>
      <c r="E1062" s="71"/>
      <c r="F1062" s="71"/>
      <c r="G1062" s="71"/>
      <c r="H1062" s="71"/>
      <c r="I1062" s="71"/>
      <c r="J1062" s="71"/>
      <c r="K1062" s="71"/>
      <c r="L1062" s="71"/>
      <c r="M1062" s="71"/>
      <c r="N1062" s="71"/>
      <c r="O1062" s="71"/>
      <c r="P1062" s="71"/>
      <c r="Q1062" s="71"/>
      <c r="R1062" s="71"/>
      <c r="S1062" s="71"/>
      <c r="T1062" s="71"/>
      <c r="U1062" s="71"/>
      <c r="V1062" s="71"/>
      <c r="W1062" s="71"/>
      <c r="X1062" s="71"/>
      <c r="Y1062" s="71"/>
      <c r="Z1062" s="71"/>
      <c r="AA1062" s="71"/>
    </row>
    <row r="1063" spans="1:27" ht="15.75" customHeight="1">
      <c r="A1063" s="71"/>
      <c r="B1063" s="71"/>
      <c r="C1063" s="71"/>
      <c r="D1063" s="71"/>
      <c r="E1063" s="71"/>
      <c r="F1063" s="71"/>
      <c r="G1063" s="71"/>
      <c r="H1063" s="71"/>
      <c r="I1063" s="71"/>
      <c r="J1063" s="71"/>
      <c r="K1063" s="71"/>
      <c r="L1063" s="71"/>
      <c r="M1063" s="71"/>
      <c r="N1063" s="71"/>
      <c r="O1063" s="71"/>
      <c r="P1063" s="71"/>
      <c r="Q1063" s="71"/>
      <c r="R1063" s="71"/>
      <c r="S1063" s="71"/>
      <c r="T1063" s="71"/>
      <c r="U1063" s="71"/>
      <c r="V1063" s="71"/>
      <c r="W1063" s="71"/>
      <c r="X1063" s="71"/>
      <c r="Y1063" s="71"/>
      <c r="Z1063" s="71"/>
      <c r="AA1063" s="71"/>
    </row>
    <row r="1064" spans="1:27" ht="15.75" customHeight="1">
      <c r="A1064" s="71"/>
      <c r="B1064" s="71"/>
      <c r="C1064" s="71"/>
      <c r="D1064" s="71"/>
      <c r="E1064" s="71"/>
      <c r="F1064" s="71"/>
      <c r="G1064" s="71"/>
      <c r="H1064" s="71"/>
      <c r="I1064" s="71"/>
      <c r="J1064" s="71"/>
      <c r="K1064" s="71"/>
      <c r="L1064" s="71"/>
      <c r="M1064" s="71"/>
      <c r="N1064" s="71"/>
      <c r="O1064" s="71"/>
      <c r="P1064" s="71"/>
      <c r="Q1064" s="71"/>
      <c r="R1064" s="71"/>
      <c r="S1064" s="71"/>
      <c r="T1064" s="71"/>
      <c r="U1064" s="71"/>
      <c r="V1064" s="71"/>
      <c r="W1064" s="71"/>
      <c r="X1064" s="71"/>
      <c r="Y1064" s="71"/>
      <c r="Z1064" s="71"/>
      <c r="AA1064" s="71"/>
    </row>
    <row r="1065" spans="1:27" ht="15.75" customHeight="1">
      <c r="A1065" s="71"/>
      <c r="B1065" s="71"/>
      <c r="C1065" s="71"/>
      <c r="D1065" s="71"/>
      <c r="E1065" s="71"/>
      <c r="F1065" s="71"/>
      <c r="G1065" s="71"/>
      <c r="H1065" s="71"/>
      <c r="I1065" s="71"/>
      <c r="J1065" s="71"/>
      <c r="K1065" s="71"/>
      <c r="L1065" s="71"/>
      <c r="M1065" s="71"/>
      <c r="N1065" s="71"/>
      <c r="O1065" s="71"/>
      <c r="P1065" s="71"/>
      <c r="Q1065" s="71"/>
      <c r="R1065" s="71"/>
      <c r="S1065" s="71"/>
      <c r="T1065" s="71"/>
      <c r="U1065" s="71"/>
      <c r="V1065" s="71"/>
      <c r="W1065" s="71"/>
      <c r="X1065" s="71"/>
      <c r="Y1065" s="71"/>
      <c r="Z1065" s="71"/>
      <c r="AA1065" s="71"/>
    </row>
    <row r="1066" spans="1:27" ht="15.75" customHeight="1">
      <c r="A1066" s="71"/>
      <c r="B1066" s="71"/>
      <c r="C1066" s="71"/>
      <c r="D1066" s="71"/>
      <c r="E1066" s="71"/>
      <c r="F1066" s="71"/>
      <c r="G1066" s="71"/>
      <c r="H1066" s="71"/>
      <c r="I1066" s="71"/>
      <c r="J1066" s="71"/>
      <c r="K1066" s="71"/>
      <c r="L1066" s="71"/>
      <c r="M1066" s="71"/>
      <c r="N1066" s="71"/>
      <c r="O1066" s="71"/>
      <c r="P1066" s="71"/>
      <c r="Q1066" s="71"/>
      <c r="R1066" s="71"/>
      <c r="S1066" s="71"/>
      <c r="T1066" s="71"/>
      <c r="U1066" s="71"/>
      <c r="V1066" s="71"/>
      <c r="W1066" s="71"/>
      <c r="X1066" s="71"/>
      <c r="Y1066" s="71"/>
      <c r="Z1066" s="71"/>
      <c r="AA1066" s="71"/>
    </row>
    <row r="1067" spans="1:27" ht="15.75" customHeight="1">
      <c r="A1067" s="71"/>
      <c r="B1067" s="71"/>
      <c r="C1067" s="71"/>
      <c r="D1067" s="71"/>
      <c r="E1067" s="71"/>
      <c r="F1067" s="71"/>
      <c r="G1067" s="71"/>
      <c r="H1067" s="71"/>
      <c r="I1067" s="71"/>
      <c r="J1067" s="71"/>
      <c r="K1067" s="71"/>
      <c r="L1067" s="71"/>
      <c r="M1067" s="71"/>
      <c r="N1067" s="71"/>
      <c r="O1067" s="71"/>
      <c r="P1067" s="71"/>
      <c r="Q1067" s="71"/>
      <c r="R1067" s="71"/>
      <c r="S1067" s="71"/>
      <c r="T1067" s="71"/>
      <c r="U1067" s="71"/>
      <c r="V1067" s="71"/>
      <c r="W1067" s="71"/>
      <c r="X1067" s="71"/>
      <c r="Y1067" s="71"/>
      <c r="Z1067" s="71"/>
      <c r="AA1067" s="71"/>
    </row>
    <row r="1068" spans="1:27" ht="15.75" customHeight="1">
      <c r="A1068" s="71"/>
      <c r="B1068" s="71"/>
      <c r="C1068" s="71"/>
      <c r="D1068" s="71"/>
      <c r="E1068" s="71"/>
      <c r="F1068" s="71"/>
      <c r="G1068" s="71"/>
      <c r="H1068" s="71"/>
      <c r="I1068" s="71"/>
      <c r="J1068" s="71"/>
      <c r="K1068" s="71"/>
      <c r="L1068" s="71"/>
      <c r="M1068" s="71"/>
      <c r="N1068" s="71"/>
      <c r="O1068" s="71"/>
      <c r="P1068" s="71"/>
      <c r="Q1068" s="71"/>
      <c r="R1068" s="71"/>
      <c r="S1068" s="71"/>
      <c r="T1068" s="71"/>
      <c r="U1068" s="71"/>
      <c r="V1068" s="71"/>
      <c r="W1068" s="71"/>
      <c r="X1068" s="71"/>
      <c r="Y1068" s="71"/>
      <c r="Z1068" s="71"/>
      <c r="AA1068" s="71"/>
    </row>
    <row r="1069" spans="1:27" ht="15.75" customHeight="1">
      <c r="A1069" s="71"/>
      <c r="B1069" s="71"/>
      <c r="C1069" s="71"/>
      <c r="D1069" s="71"/>
      <c r="E1069" s="71"/>
      <c r="F1069" s="71"/>
      <c r="G1069" s="71"/>
      <c r="H1069" s="71"/>
      <c r="I1069" s="71"/>
      <c r="J1069" s="71"/>
      <c r="K1069" s="71"/>
      <c r="L1069" s="71"/>
      <c r="M1069" s="71"/>
      <c r="N1069" s="71"/>
      <c r="O1069" s="71"/>
      <c r="P1069" s="71"/>
      <c r="Q1069" s="71"/>
      <c r="R1069" s="71"/>
      <c r="S1069" s="71"/>
      <c r="T1069" s="71"/>
      <c r="U1069" s="71"/>
      <c r="V1069" s="71"/>
      <c r="W1069" s="71"/>
      <c r="X1069" s="71"/>
      <c r="Y1069" s="71"/>
      <c r="Z1069" s="71"/>
      <c r="AA1069" s="71"/>
    </row>
    <row r="1070" spans="1:27" ht="15.75" customHeight="1">
      <c r="A1070" s="71"/>
      <c r="B1070" s="71"/>
      <c r="C1070" s="71"/>
      <c r="D1070" s="71"/>
      <c r="E1070" s="71"/>
      <c r="F1070" s="71"/>
      <c r="G1070" s="71"/>
      <c r="H1070" s="71"/>
      <c r="I1070" s="71"/>
      <c r="J1070" s="71"/>
      <c r="K1070" s="71"/>
      <c r="L1070" s="71"/>
      <c r="M1070" s="71"/>
      <c r="N1070" s="71"/>
      <c r="O1070" s="71"/>
      <c r="P1070" s="71"/>
      <c r="Q1070" s="71"/>
      <c r="R1070" s="71"/>
      <c r="S1070" s="71"/>
      <c r="T1070" s="71"/>
      <c r="U1070" s="71"/>
      <c r="V1070" s="71"/>
      <c r="W1070" s="71"/>
      <c r="X1070" s="71"/>
      <c r="Y1070" s="71"/>
      <c r="Z1070" s="71"/>
      <c r="AA1070" s="71"/>
    </row>
    <row r="1071" spans="1:27" ht="15.75" customHeight="1">
      <c r="A1071" s="71"/>
      <c r="B1071" s="71"/>
      <c r="C1071" s="71"/>
      <c r="D1071" s="71"/>
      <c r="E1071" s="71"/>
      <c r="F1071" s="71"/>
      <c r="G1071" s="71"/>
      <c r="H1071" s="71"/>
      <c r="I1071" s="71"/>
      <c r="J1071" s="71"/>
      <c r="K1071" s="71"/>
      <c r="L1071" s="71"/>
      <c r="M1071" s="71"/>
      <c r="N1071" s="71"/>
      <c r="O1071" s="71"/>
      <c r="P1071" s="71"/>
      <c r="Q1071" s="71"/>
      <c r="R1071" s="71"/>
      <c r="S1071" s="71"/>
      <c r="T1071" s="71"/>
      <c r="U1071" s="71"/>
      <c r="V1071" s="71"/>
      <c r="W1071" s="71"/>
      <c r="X1071" s="71"/>
      <c r="Y1071" s="71"/>
      <c r="Z1071" s="71"/>
      <c r="AA1071" s="71"/>
    </row>
    <row r="1072" spans="1:27" ht="15.75" customHeight="1">
      <c r="A1072" s="71"/>
      <c r="B1072" s="71"/>
      <c r="C1072" s="71"/>
      <c r="D1072" s="71"/>
      <c r="E1072" s="71"/>
      <c r="F1072" s="71"/>
      <c r="G1072" s="71"/>
      <c r="H1072" s="71"/>
      <c r="I1072" s="71"/>
      <c r="J1072" s="71"/>
      <c r="K1072" s="71"/>
      <c r="L1072" s="71"/>
      <c r="M1072" s="71"/>
      <c r="N1072" s="71"/>
      <c r="O1072" s="71"/>
      <c r="P1072" s="71"/>
      <c r="Q1072" s="71"/>
      <c r="R1072" s="71"/>
      <c r="S1072" s="71"/>
      <c r="T1072" s="71"/>
      <c r="U1072" s="71"/>
      <c r="V1072" s="71"/>
      <c r="W1072" s="71"/>
      <c r="X1072" s="71"/>
      <c r="Y1072" s="71"/>
      <c r="Z1072" s="71"/>
      <c r="AA1072" s="71"/>
    </row>
    <row r="1073" spans="1:27" ht="15.75" customHeight="1">
      <c r="A1073" s="71"/>
      <c r="B1073" s="71"/>
      <c r="C1073" s="71"/>
      <c r="D1073" s="71"/>
      <c r="E1073" s="71"/>
      <c r="F1073" s="71"/>
      <c r="G1073" s="71"/>
      <c r="H1073" s="71"/>
      <c r="I1073" s="71"/>
      <c r="J1073" s="71"/>
      <c r="K1073" s="71"/>
      <c r="L1073" s="71"/>
      <c r="M1073" s="71"/>
      <c r="N1073" s="71"/>
      <c r="O1073" s="71"/>
      <c r="P1073" s="71"/>
      <c r="Q1073" s="71"/>
      <c r="R1073" s="71"/>
      <c r="S1073" s="71"/>
      <c r="T1073" s="71"/>
      <c r="U1073" s="71"/>
      <c r="V1073" s="71"/>
      <c r="W1073" s="71"/>
      <c r="X1073" s="71"/>
      <c r="Y1073" s="71"/>
      <c r="Z1073" s="71"/>
      <c r="AA1073" s="71"/>
    </row>
    <row r="1074" spans="1:27" ht="15.75" customHeight="1">
      <c r="A1074" s="71"/>
      <c r="B1074" s="71"/>
      <c r="C1074" s="71"/>
      <c r="D1074" s="71"/>
      <c r="E1074" s="71"/>
      <c r="F1074" s="71"/>
      <c r="G1074" s="71"/>
      <c r="H1074" s="71"/>
      <c r="I1074" s="71"/>
      <c r="J1074" s="71"/>
      <c r="K1074" s="71"/>
      <c r="L1074" s="71"/>
      <c r="M1074" s="71"/>
      <c r="N1074" s="71"/>
      <c r="O1074" s="71"/>
      <c r="P1074" s="71"/>
      <c r="Q1074" s="71"/>
      <c r="R1074" s="71"/>
      <c r="S1074" s="71"/>
      <c r="T1074" s="71"/>
      <c r="U1074" s="71"/>
      <c r="V1074" s="71"/>
      <c r="W1074" s="71"/>
      <c r="X1074" s="71"/>
      <c r="Y1074" s="71"/>
      <c r="Z1074" s="71"/>
      <c r="AA1074" s="71"/>
    </row>
    <row r="1075" spans="1:27" ht="15.75" customHeight="1">
      <c r="A1075" s="71"/>
      <c r="B1075" s="71"/>
      <c r="C1075" s="71"/>
      <c r="D1075" s="71"/>
      <c r="E1075" s="71"/>
      <c r="F1075" s="71"/>
      <c r="G1075" s="71"/>
      <c r="H1075" s="71"/>
      <c r="I1075" s="71"/>
      <c r="J1075" s="71"/>
      <c r="K1075" s="71"/>
      <c r="L1075" s="71"/>
      <c r="M1075" s="71"/>
      <c r="N1075" s="71"/>
      <c r="O1075" s="71"/>
      <c r="P1075" s="71"/>
      <c r="Q1075" s="71"/>
      <c r="R1075" s="71"/>
      <c r="S1075" s="71"/>
      <c r="T1075" s="71"/>
      <c r="U1075" s="71"/>
      <c r="V1075" s="71"/>
      <c r="W1075" s="71"/>
      <c r="X1075" s="71"/>
      <c r="Y1075" s="71"/>
      <c r="Z1075" s="71"/>
      <c r="AA1075" s="71"/>
    </row>
    <row r="1076" spans="1:27" ht="15.75" customHeight="1">
      <c r="A1076" s="71"/>
      <c r="B1076" s="71"/>
      <c r="C1076" s="71"/>
      <c r="D1076" s="71"/>
      <c r="E1076" s="71"/>
      <c r="F1076" s="71"/>
      <c r="G1076" s="71"/>
      <c r="H1076" s="71"/>
      <c r="I1076" s="71"/>
      <c r="J1076" s="71"/>
      <c r="K1076" s="71"/>
      <c r="L1076" s="71"/>
      <c r="M1076" s="71"/>
      <c r="N1076" s="71"/>
      <c r="O1076" s="71"/>
      <c r="P1076" s="71"/>
      <c r="Q1076" s="71"/>
      <c r="R1076" s="71"/>
      <c r="S1076" s="71"/>
      <c r="T1076" s="71"/>
      <c r="U1076" s="71"/>
      <c r="V1076" s="71"/>
      <c r="W1076" s="71"/>
      <c r="X1076" s="71"/>
      <c r="Y1076" s="71"/>
      <c r="Z1076" s="71"/>
      <c r="AA1076" s="71"/>
    </row>
    <row r="1077" spans="1:27" ht="15.75" customHeight="1">
      <c r="A1077" s="71"/>
      <c r="B1077" s="71"/>
      <c r="C1077" s="71"/>
      <c r="D1077" s="71"/>
      <c r="E1077" s="71"/>
      <c r="F1077" s="71"/>
      <c r="G1077" s="71"/>
      <c r="H1077" s="71"/>
      <c r="I1077" s="71"/>
      <c r="J1077" s="71"/>
      <c r="K1077" s="71"/>
      <c r="L1077" s="71"/>
      <c r="M1077" s="71"/>
      <c r="N1077" s="71"/>
      <c r="O1077" s="71"/>
      <c r="P1077" s="71"/>
      <c r="Q1077" s="71"/>
      <c r="R1077" s="71"/>
      <c r="S1077" s="71"/>
      <c r="T1077" s="71"/>
      <c r="U1077" s="71"/>
      <c r="V1077" s="71"/>
      <c r="W1077" s="71"/>
      <c r="X1077" s="71"/>
      <c r="Y1077" s="71"/>
      <c r="Z1077" s="71"/>
      <c r="AA1077" s="71"/>
    </row>
    <row r="1078" spans="1:27" ht="15.75" customHeight="1">
      <c r="A1078" s="71"/>
      <c r="B1078" s="71"/>
      <c r="C1078" s="71"/>
      <c r="D1078" s="71"/>
      <c r="E1078" s="71"/>
      <c r="F1078" s="71"/>
      <c r="G1078" s="71"/>
      <c r="H1078" s="71"/>
      <c r="I1078" s="71"/>
      <c r="J1078" s="71"/>
      <c r="K1078" s="71"/>
      <c r="L1078" s="71"/>
      <c r="M1078" s="71"/>
      <c r="N1078" s="71"/>
      <c r="O1078" s="71"/>
      <c r="P1078" s="71"/>
      <c r="Q1078" s="71"/>
      <c r="R1078" s="71"/>
      <c r="S1078" s="71"/>
      <c r="T1078" s="71"/>
      <c r="U1078" s="71"/>
      <c r="V1078" s="71"/>
      <c r="W1078" s="71"/>
      <c r="X1078" s="71"/>
      <c r="Y1078" s="71"/>
      <c r="Z1078" s="71"/>
      <c r="AA1078" s="71"/>
    </row>
    <row r="1079" spans="1:27" ht="15.75" customHeight="1">
      <c r="A1079" s="71"/>
      <c r="B1079" s="71"/>
      <c r="C1079" s="71"/>
      <c r="D1079" s="71"/>
      <c r="E1079" s="71"/>
      <c r="F1079" s="71"/>
      <c r="G1079" s="71"/>
      <c r="H1079" s="71"/>
      <c r="I1079" s="71"/>
      <c r="J1079" s="71"/>
      <c r="K1079" s="71"/>
      <c r="L1079" s="71"/>
      <c r="M1079" s="71"/>
      <c r="N1079" s="71"/>
      <c r="O1079" s="71"/>
      <c r="P1079" s="71"/>
      <c r="Q1079" s="71"/>
      <c r="R1079" s="71"/>
      <c r="S1079" s="71"/>
      <c r="T1079" s="71"/>
      <c r="U1079" s="71"/>
      <c r="V1079" s="71"/>
      <c r="W1079" s="71"/>
      <c r="X1079" s="71"/>
      <c r="Y1079" s="71"/>
      <c r="Z1079" s="71"/>
      <c r="AA1079" s="71"/>
    </row>
    <row r="1080" spans="1:27" ht="15.75" customHeight="1">
      <c r="A1080" s="71"/>
      <c r="B1080" s="71"/>
      <c r="C1080" s="71"/>
      <c r="D1080" s="71"/>
      <c r="E1080" s="71"/>
      <c r="F1080" s="71"/>
      <c r="G1080" s="71"/>
      <c r="H1080" s="71"/>
      <c r="I1080" s="71"/>
      <c r="J1080" s="71"/>
      <c r="K1080" s="71"/>
      <c r="L1080" s="71"/>
      <c r="M1080" s="71"/>
      <c r="N1080" s="71"/>
      <c r="O1080" s="71"/>
      <c r="P1080" s="71"/>
      <c r="Q1080" s="71"/>
      <c r="R1080" s="71"/>
      <c r="S1080" s="71"/>
      <c r="T1080" s="71"/>
      <c r="U1080" s="71"/>
      <c r="V1080" s="71"/>
      <c r="W1080" s="71"/>
      <c r="X1080" s="71"/>
      <c r="Y1080" s="71"/>
      <c r="Z1080" s="71"/>
      <c r="AA1080" s="71"/>
    </row>
    <row r="1081" spans="1:27" ht="15.75" customHeight="1">
      <c r="A1081" s="71"/>
      <c r="B1081" s="71"/>
      <c r="C1081" s="71"/>
      <c r="D1081" s="71"/>
      <c r="E1081" s="71"/>
      <c r="F1081" s="71"/>
      <c r="G1081" s="71"/>
      <c r="H1081" s="71"/>
      <c r="I1081" s="71"/>
      <c r="J1081" s="71"/>
      <c r="K1081" s="71"/>
      <c r="L1081" s="71"/>
      <c r="M1081" s="71"/>
      <c r="N1081" s="71"/>
      <c r="O1081" s="71"/>
      <c r="P1081" s="71"/>
      <c r="Q1081" s="71"/>
      <c r="R1081" s="71"/>
      <c r="S1081" s="71"/>
      <c r="T1081" s="71"/>
      <c r="U1081" s="71"/>
      <c r="V1081" s="71"/>
      <c r="W1081" s="71"/>
      <c r="X1081" s="71"/>
      <c r="Y1081" s="71"/>
      <c r="Z1081" s="71"/>
      <c r="AA1081" s="71"/>
    </row>
    <row r="1082" spans="1:27" ht="15.75" customHeight="1">
      <c r="A1082" s="71"/>
      <c r="B1082" s="71"/>
      <c r="C1082" s="71"/>
      <c r="D1082" s="71"/>
      <c r="E1082" s="71"/>
      <c r="F1082" s="71"/>
      <c r="G1082" s="71"/>
      <c r="H1082" s="71"/>
      <c r="I1082" s="71"/>
      <c r="J1082" s="71"/>
      <c r="K1082" s="71"/>
      <c r="L1082" s="71"/>
      <c r="M1082" s="71"/>
      <c r="N1082" s="71"/>
      <c r="O1082" s="71"/>
      <c r="P1082" s="71"/>
      <c r="Q1082" s="71"/>
      <c r="R1082" s="71"/>
      <c r="S1082" s="71"/>
      <c r="T1082" s="71"/>
      <c r="U1082" s="71"/>
      <c r="V1082" s="71"/>
      <c r="W1082" s="71"/>
      <c r="X1082" s="71"/>
      <c r="Y1082" s="71"/>
      <c r="Z1082" s="71"/>
      <c r="AA1082" s="71"/>
    </row>
    <row r="1083" spans="1:27" ht="15.75" customHeight="1">
      <c r="A1083" s="71"/>
      <c r="B1083" s="71"/>
      <c r="C1083" s="71"/>
      <c r="D1083" s="71"/>
      <c r="E1083" s="71"/>
      <c r="F1083" s="71"/>
      <c r="G1083" s="71"/>
      <c r="H1083" s="71"/>
      <c r="I1083" s="71"/>
      <c r="J1083" s="71"/>
      <c r="K1083" s="71"/>
      <c r="L1083" s="71"/>
      <c r="M1083" s="71"/>
      <c r="N1083" s="71"/>
      <c r="O1083" s="71"/>
      <c r="P1083" s="71"/>
      <c r="Q1083" s="71"/>
      <c r="R1083" s="71"/>
      <c r="S1083" s="71"/>
      <c r="T1083" s="71"/>
      <c r="U1083" s="71"/>
      <c r="V1083" s="71"/>
      <c r="W1083" s="71"/>
      <c r="X1083" s="71"/>
      <c r="Y1083" s="71"/>
      <c r="Z1083" s="71"/>
      <c r="AA1083" s="71"/>
    </row>
    <row r="1084" spans="1:27" ht="15.75" customHeight="1">
      <c r="A1084" s="71"/>
      <c r="B1084" s="71"/>
      <c r="C1084" s="71"/>
      <c r="D1084" s="71"/>
      <c r="E1084" s="71"/>
      <c r="F1084" s="71"/>
      <c r="G1084" s="71"/>
      <c r="H1084" s="71"/>
      <c r="I1084" s="71"/>
      <c r="J1084" s="71"/>
      <c r="K1084" s="71"/>
      <c r="L1084" s="71"/>
      <c r="M1084" s="71"/>
      <c r="N1084" s="71"/>
      <c r="O1084" s="71"/>
      <c r="P1084" s="71"/>
      <c r="Q1084" s="71"/>
      <c r="R1084" s="71"/>
      <c r="S1084" s="71"/>
      <c r="T1084" s="71"/>
      <c r="U1084" s="71"/>
      <c r="V1084" s="71"/>
      <c r="W1084" s="71"/>
      <c r="X1084" s="71"/>
      <c r="Y1084" s="71"/>
      <c r="Z1084" s="71"/>
      <c r="AA1084" s="71"/>
    </row>
    <row r="1085" spans="1:27" ht="15.75" customHeight="1">
      <c r="A1085" s="71"/>
      <c r="B1085" s="71"/>
      <c r="C1085" s="71"/>
      <c r="D1085" s="71"/>
      <c r="E1085" s="71"/>
      <c r="F1085" s="71"/>
      <c r="G1085" s="71"/>
      <c r="H1085" s="71"/>
      <c r="I1085" s="71"/>
      <c r="J1085" s="71"/>
      <c r="K1085" s="71"/>
      <c r="L1085" s="71"/>
      <c r="M1085" s="71"/>
      <c r="N1085" s="71"/>
      <c r="O1085" s="71"/>
      <c r="P1085" s="71"/>
      <c r="Q1085" s="71"/>
      <c r="R1085" s="71"/>
      <c r="S1085" s="71"/>
      <c r="T1085" s="71"/>
      <c r="U1085" s="71"/>
      <c r="V1085" s="71"/>
      <c r="W1085" s="71"/>
      <c r="X1085" s="71"/>
      <c r="Y1085" s="71"/>
      <c r="Z1085" s="71"/>
      <c r="AA1085" s="71"/>
    </row>
    <row r="1086" spans="1:27" ht="15.75" customHeight="1">
      <c r="A1086" s="71"/>
      <c r="B1086" s="71"/>
      <c r="C1086" s="71"/>
      <c r="D1086" s="71"/>
      <c r="E1086" s="71"/>
      <c r="F1086" s="71"/>
      <c r="G1086" s="71"/>
      <c r="H1086" s="71"/>
      <c r="I1086" s="71"/>
      <c r="J1086" s="71"/>
      <c r="K1086" s="71"/>
      <c r="L1086" s="71"/>
      <c r="M1086" s="71"/>
      <c r="N1086" s="71"/>
      <c r="O1086" s="71"/>
      <c r="P1086" s="71"/>
      <c r="Q1086" s="71"/>
      <c r="R1086" s="71"/>
      <c r="S1086" s="71"/>
      <c r="T1086" s="71"/>
      <c r="U1086" s="71"/>
      <c r="V1086" s="71"/>
      <c r="W1086" s="71"/>
      <c r="X1086" s="71"/>
      <c r="Y1086" s="71"/>
      <c r="Z1086" s="71"/>
      <c r="AA1086" s="71"/>
    </row>
    <row r="1087" spans="1:27" ht="15.75" customHeight="1">
      <c r="A1087" s="71"/>
      <c r="B1087" s="71"/>
      <c r="C1087" s="71"/>
      <c r="D1087" s="71"/>
      <c r="E1087" s="71"/>
      <c r="F1087" s="71"/>
      <c r="G1087" s="71"/>
      <c r="H1087" s="71"/>
      <c r="I1087" s="71"/>
      <c r="J1087" s="71"/>
      <c r="K1087" s="71"/>
      <c r="L1087" s="71"/>
      <c r="M1087" s="71"/>
      <c r="N1087" s="71"/>
      <c r="O1087" s="71"/>
      <c r="P1087" s="71"/>
      <c r="Q1087" s="71"/>
      <c r="R1087" s="71"/>
      <c r="S1087" s="71"/>
      <c r="T1087" s="71"/>
      <c r="U1087" s="71"/>
      <c r="V1087" s="71"/>
      <c r="W1087" s="71"/>
      <c r="X1087" s="71"/>
      <c r="Y1087" s="71"/>
      <c r="Z1087" s="71"/>
      <c r="AA1087" s="71"/>
    </row>
    <row r="1088" spans="1:27" ht="15.75" customHeight="1">
      <c r="A1088" s="71"/>
      <c r="B1088" s="71"/>
      <c r="C1088" s="71"/>
      <c r="D1088" s="71"/>
      <c r="E1088" s="71"/>
      <c r="F1088" s="71"/>
      <c r="G1088" s="71"/>
      <c r="H1088" s="71"/>
      <c r="I1088" s="71"/>
      <c r="J1088" s="71"/>
      <c r="K1088" s="71"/>
      <c r="L1088" s="71"/>
      <c r="M1088" s="71"/>
      <c r="N1088" s="71"/>
      <c r="O1088" s="71"/>
      <c r="P1088" s="71"/>
      <c r="Q1088" s="71"/>
      <c r="R1088" s="71"/>
      <c r="S1088" s="71"/>
      <c r="T1088" s="71"/>
      <c r="U1088" s="71"/>
      <c r="V1088" s="71"/>
      <c r="W1088" s="71"/>
      <c r="X1088" s="71"/>
      <c r="Y1088" s="71"/>
      <c r="Z1088" s="71"/>
      <c r="AA1088" s="71"/>
    </row>
    <row r="1089" spans="1:27" ht="15.75" customHeight="1">
      <c r="A1089" s="71"/>
      <c r="B1089" s="71"/>
      <c r="C1089" s="71"/>
      <c r="D1089" s="71"/>
      <c r="E1089" s="71"/>
      <c r="F1089" s="71"/>
      <c r="G1089" s="71"/>
      <c r="H1089" s="71"/>
      <c r="I1089" s="71"/>
      <c r="J1089" s="71"/>
      <c r="K1089" s="71"/>
      <c r="L1089" s="71"/>
      <c r="M1089" s="71"/>
      <c r="N1089" s="71"/>
      <c r="O1089" s="71"/>
      <c r="P1089" s="71"/>
      <c r="Q1089" s="71"/>
      <c r="R1089" s="71"/>
      <c r="S1089" s="71"/>
      <c r="T1089" s="71"/>
      <c r="U1089" s="71"/>
      <c r="V1089" s="71"/>
      <c r="W1089" s="71"/>
      <c r="X1089" s="71"/>
      <c r="Y1089" s="71"/>
      <c r="Z1089" s="71"/>
      <c r="AA1089" s="71"/>
    </row>
    <row r="1090" spans="1:27" ht="15.75" customHeight="1">
      <c r="A1090" s="71"/>
      <c r="B1090" s="71"/>
      <c r="C1090" s="71"/>
      <c r="D1090" s="71"/>
      <c r="E1090" s="71"/>
      <c r="F1090" s="71"/>
      <c r="G1090" s="71"/>
      <c r="H1090" s="71"/>
      <c r="I1090" s="71"/>
      <c r="J1090" s="71"/>
      <c r="K1090" s="71"/>
      <c r="L1090" s="71"/>
      <c r="M1090" s="71"/>
      <c r="N1090" s="71"/>
      <c r="O1090" s="71"/>
      <c r="P1090" s="71"/>
      <c r="Q1090" s="71"/>
      <c r="R1090" s="71"/>
      <c r="S1090" s="71"/>
      <c r="T1090" s="71"/>
      <c r="U1090" s="71"/>
      <c r="V1090" s="71"/>
      <c r="W1090" s="71"/>
      <c r="X1090" s="71"/>
      <c r="Y1090" s="71"/>
      <c r="Z1090" s="71"/>
      <c r="AA1090" s="71"/>
    </row>
    <row r="1091" spans="1:27" ht="15.75" customHeight="1">
      <c r="A1091" s="71"/>
      <c r="B1091" s="71"/>
      <c r="C1091" s="71"/>
      <c r="D1091" s="71"/>
      <c r="E1091" s="71"/>
      <c r="F1091" s="71"/>
      <c r="G1091" s="71"/>
      <c r="H1091" s="71"/>
      <c r="I1091" s="71"/>
      <c r="J1091" s="71"/>
      <c r="K1091" s="71"/>
      <c r="L1091" s="71"/>
      <c r="M1091" s="71"/>
      <c r="N1091" s="71"/>
      <c r="O1091" s="71"/>
      <c r="P1091" s="71"/>
      <c r="Q1091" s="71"/>
      <c r="R1091" s="71"/>
      <c r="S1091" s="71"/>
      <c r="T1091" s="71"/>
      <c r="U1091" s="71"/>
      <c r="V1091" s="71"/>
      <c r="W1091" s="71"/>
      <c r="X1091" s="71"/>
      <c r="Y1091" s="71"/>
      <c r="Z1091" s="71"/>
      <c r="AA1091" s="71"/>
    </row>
    <row r="1092" spans="1:27" ht="15.75" customHeight="1">
      <c r="A1092" s="71"/>
      <c r="B1092" s="71"/>
      <c r="C1092" s="71"/>
      <c r="D1092" s="71"/>
      <c r="E1092" s="71"/>
      <c r="F1092" s="71"/>
      <c r="G1092" s="71"/>
      <c r="H1092" s="71"/>
      <c r="I1092" s="71"/>
      <c r="J1092" s="71"/>
      <c r="K1092" s="71"/>
      <c r="L1092" s="71"/>
      <c r="M1092" s="71"/>
      <c r="N1092" s="71"/>
      <c r="O1092" s="71"/>
      <c r="P1092" s="71"/>
      <c r="Q1092" s="71"/>
      <c r="R1092" s="71"/>
      <c r="S1092" s="71"/>
      <c r="T1092" s="71"/>
      <c r="U1092" s="71"/>
      <c r="V1092" s="71"/>
      <c r="W1092" s="71"/>
      <c r="X1092" s="71"/>
      <c r="Y1092" s="71"/>
      <c r="Z1092" s="71"/>
      <c r="AA1092" s="71"/>
    </row>
    <row r="1093" spans="1:27" ht="15.75" customHeight="1">
      <c r="A1093" s="71"/>
      <c r="B1093" s="71"/>
      <c r="C1093" s="71"/>
      <c r="D1093" s="71"/>
      <c r="E1093" s="71"/>
      <c r="F1093" s="71"/>
      <c r="G1093" s="71"/>
      <c r="H1093" s="71"/>
      <c r="I1093" s="71"/>
      <c r="J1093" s="71"/>
      <c r="K1093" s="71"/>
      <c r="L1093" s="71"/>
      <c r="M1093" s="71"/>
      <c r="N1093" s="71"/>
      <c r="O1093" s="71"/>
      <c r="P1093" s="71"/>
      <c r="Q1093" s="71"/>
      <c r="R1093" s="71"/>
      <c r="S1093" s="71"/>
      <c r="T1093" s="71"/>
      <c r="U1093" s="71"/>
      <c r="V1093" s="71"/>
      <c r="W1093" s="71"/>
      <c r="X1093" s="71"/>
      <c r="Y1093" s="71"/>
      <c r="Z1093" s="71"/>
      <c r="AA1093" s="71"/>
    </row>
    <row r="1094" spans="1:27" ht="15.75" customHeight="1">
      <c r="A1094" s="71"/>
      <c r="B1094" s="71"/>
      <c r="C1094" s="71"/>
      <c r="D1094" s="71"/>
      <c r="E1094" s="71"/>
      <c r="F1094" s="71"/>
      <c r="G1094" s="71"/>
      <c r="H1094" s="71"/>
      <c r="I1094" s="71"/>
      <c r="J1094" s="71"/>
      <c r="K1094" s="71"/>
      <c r="L1094" s="71"/>
      <c r="M1094" s="71"/>
      <c r="N1094" s="71"/>
      <c r="O1094" s="71"/>
      <c r="P1094" s="71"/>
      <c r="Q1094" s="71"/>
      <c r="R1094" s="71"/>
      <c r="S1094" s="71"/>
      <c r="T1094" s="71"/>
      <c r="U1094" s="71"/>
      <c r="V1094" s="71"/>
      <c r="W1094" s="71"/>
      <c r="X1094" s="71"/>
      <c r="Y1094" s="71"/>
      <c r="Z1094" s="71"/>
      <c r="AA1094" s="71"/>
    </row>
    <row r="1095" spans="1:27" ht="15.75" customHeight="1">
      <c r="A1095" s="71"/>
      <c r="B1095" s="71"/>
      <c r="C1095" s="71"/>
      <c r="D1095" s="71"/>
      <c r="E1095" s="71"/>
      <c r="F1095" s="71"/>
      <c r="G1095" s="71"/>
      <c r="H1095" s="71"/>
      <c r="I1095" s="71"/>
      <c r="J1095" s="71"/>
      <c r="K1095" s="71"/>
      <c r="L1095" s="71"/>
      <c r="M1095" s="71"/>
      <c r="N1095" s="71"/>
      <c r="O1095" s="71"/>
      <c r="P1095" s="71"/>
      <c r="Q1095" s="71"/>
      <c r="R1095" s="71"/>
      <c r="S1095" s="71"/>
      <c r="T1095" s="71"/>
      <c r="U1095" s="71"/>
      <c r="V1095" s="71"/>
      <c r="W1095" s="71"/>
      <c r="X1095" s="71"/>
      <c r="Y1095" s="71"/>
      <c r="Z1095" s="71"/>
      <c r="AA1095" s="71"/>
    </row>
    <row r="1096" spans="1:27" ht="15.75" customHeight="1">
      <c r="A1096" s="71"/>
      <c r="B1096" s="71"/>
      <c r="C1096" s="71"/>
      <c r="D1096" s="71"/>
      <c r="E1096" s="71"/>
      <c r="F1096" s="71"/>
      <c r="G1096" s="71"/>
      <c r="H1096" s="71"/>
      <c r="I1096" s="71"/>
      <c r="J1096" s="71"/>
      <c r="K1096" s="71"/>
      <c r="L1096" s="71"/>
      <c r="M1096" s="71"/>
      <c r="N1096" s="71"/>
      <c r="O1096" s="71"/>
      <c r="P1096" s="71"/>
      <c r="Q1096" s="71"/>
      <c r="R1096" s="71"/>
      <c r="S1096" s="71"/>
      <c r="T1096" s="71"/>
      <c r="U1096" s="71"/>
      <c r="V1096" s="71"/>
      <c r="W1096" s="71"/>
      <c r="X1096" s="71"/>
      <c r="Y1096" s="71"/>
      <c r="Z1096" s="71"/>
      <c r="AA1096" s="71"/>
    </row>
    <row r="1097" spans="1:27" ht="15.75" customHeight="1">
      <c r="A1097" s="71"/>
      <c r="B1097" s="71"/>
      <c r="C1097" s="71"/>
      <c r="D1097" s="71"/>
      <c r="E1097" s="71"/>
      <c r="F1097" s="71"/>
      <c r="G1097" s="71"/>
      <c r="H1097" s="71"/>
      <c r="I1097" s="71"/>
      <c r="J1097" s="71"/>
      <c r="K1097" s="71"/>
      <c r="L1097" s="71"/>
      <c r="M1097" s="71"/>
      <c r="N1097" s="71"/>
      <c r="O1097" s="71"/>
      <c r="P1097" s="71"/>
      <c r="Q1097" s="71"/>
      <c r="R1097" s="71"/>
      <c r="S1097" s="71"/>
      <c r="T1097" s="71"/>
      <c r="U1097" s="71"/>
      <c r="V1097" s="71"/>
      <c r="W1097" s="71"/>
      <c r="X1097" s="71"/>
      <c r="Y1097" s="71"/>
      <c r="Z1097" s="71"/>
      <c r="AA1097" s="71"/>
    </row>
    <row r="1098" spans="1:27" ht="15.75" customHeight="1">
      <c r="A1098" s="71"/>
      <c r="B1098" s="71"/>
      <c r="C1098" s="71"/>
      <c r="D1098" s="71"/>
      <c r="E1098" s="71"/>
      <c r="F1098" s="71"/>
      <c r="G1098" s="71"/>
      <c r="H1098" s="71"/>
      <c r="I1098" s="71"/>
      <c r="J1098" s="71"/>
      <c r="K1098" s="71"/>
      <c r="L1098" s="71"/>
      <c r="M1098" s="71"/>
      <c r="N1098" s="71"/>
      <c r="O1098" s="71"/>
      <c r="P1098" s="71"/>
      <c r="Q1098" s="71"/>
      <c r="R1098" s="71"/>
      <c r="S1098" s="71"/>
      <c r="T1098" s="71"/>
      <c r="U1098" s="71"/>
      <c r="V1098" s="71"/>
      <c r="W1098" s="71"/>
      <c r="X1098" s="71"/>
      <c r="Y1098" s="71"/>
      <c r="Z1098" s="71"/>
      <c r="AA1098" s="71"/>
    </row>
    <row r="1099" spans="1:27" ht="15.75" customHeight="1">
      <c r="A1099" s="71"/>
      <c r="B1099" s="71"/>
      <c r="C1099" s="71"/>
      <c r="D1099" s="71"/>
      <c r="E1099" s="71"/>
      <c r="F1099" s="71"/>
      <c r="G1099" s="71"/>
      <c r="H1099" s="71"/>
      <c r="I1099" s="71"/>
      <c r="J1099" s="71"/>
      <c r="K1099" s="71"/>
      <c r="L1099" s="71"/>
      <c r="M1099" s="71"/>
      <c r="N1099" s="71"/>
      <c r="O1099" s="71"/>
      <c r="P1099" s="71"/>
      <c r="Q1099" s="71"/>
      <c r="R1099" s="71"/>
      <c r="S1099" s="71"/>
      <c r="T1099" s="71"/>
      <c r="U1099" s="71"/>
      <c r="V1099" s="71"/>
      <c r="W1099" s="71"/>
      <c r="X1099" s="71"/>
      <c r="Y1099" s="71"/>
      <c r="Z1099" s="71"/>
      <c r="AA1099" s="71"/>
    </row>
    <row r="1100" spans="1:27" ht="15.75" customHeight="1">
      <c r="A1100" s="71"/>
      <c r="B1100" s="71"/>
      <c r="C1100" s="71"/>
      <c r="D1100" s="71"/>
      <c r="E1100" s="71"/>
      <c r="F1100" s="71"/>
      <c r="G1100" s="71"/>
      <c r="H1100" s="71"/>
      <c r="I1100" s="71"/>
      <c r="J1100" s="71"/>
      <c r="K1100" s="71"/>
      <c r="L1100" s="71"/>
      <c r="M1100" s="71"/>
      <c r="N1100" s="71"/>
      <c r="O1100" s="71"/>
      <c r="P1100" s="71"/>
      <c r="Q1100" s="71"/>
      <c r="R1100" s="71"/>
      <c r="S1100" s="71"/>
      <c r="T1100" s="71"/>
      <c r="U1100" s="71"/>
      <c r="V1100" s="71"/>
      <c r="W1100" s="71"/>
      <c r="X1100" s="71"/>
      <c r="Y1100" s="71"/>
      <c r="Z1100" s="71"/>
      <c r="AA1100" s="71"/>
    </row>
    <row r="1101" spans="1:27" ht="15.75" customHeight="1">
      <c r="A1101" s="71"/>
      <c r="B1101" s="71"/>
      <c r="C1101" s="71"/>
      <c r="D1101" s="71"/>
      <c r="E1101" s="71"/>
      <c r="F1101" s="71"/>
      <c r="G1101" s="71"/>
      <c r="H1101" s="71"/>
      <c r="I1101" s="71"/>
      <c r="J1101" s="71"/>
      <c r="K1101" s="71"/>
      <c r="L1101" s="71"/>
      <c r="M1101" s="71"/>
      <c r="N1101" s="71"/>
      <c r="O1101" s="71"/>
      <c r="P1101" s="71"/>
      <c r="Q1101" s="71"/>
      <c r="R1101" s="71"/>
      <c r="S1101" s="71"/>
      <c r="T1101" s="71"/>
      <c r="U1101" s="71"/>
      <c r="V1101" s="71"/>
      <c r="W1101" s="71"/>
      <c r="X1101" s="71"/>
      <c r="Y1101" s="71"/>
      <c r="Z1101" s="71"/>
      <c r="AA1101" s="71"/>
    </row>
    <row r="1102" spans="1:27" ht="15.75" customHeight="1">
      <c r="A1102" s="71"/>
      <c r="B1102" s="71"/>
      <c r="C1102" s="71"/>
      <c r="D1102" s="71"/>
      <c r="E1102" s="71"/>
      <c r="F1102" s="71"/>
      <c r="G1102" s="71"/>
      <c r="H1102" s="71"/>
      <c r="I1102" s="71"/>
      <c r="J1102" s="71"/>
      <c r="K1102" s="71"/>
      <c r="L1102" s="71"/>
      <c r="M1102" s="71"/>
      <c r="N1102" s="71"/>
      <c r="O1102" s="71"/>
      <c r="P1102" s="71"/>
      <c r="Q1102" s="71"/>
      <c r="R1102" s="71"/>
      <c r="S1102" s="71"/>
      <c r="T1102" s="71"/>
      <c r="U1102" s="71"/>
      <c r="V1102" s="71"/>
      <c r="W1102" s="71"/>
      <c r="X1102" s="71"/>
      <c r="Y1102" s="71"/>
      <c r="Z1102" s="71"/>
      <c r="AA1102" s="71"/>
    </row>
    <row r="1103" spans="1:27" ht="15.75" customHeight="1">
      <c r="A1103" s="71"/>
      <c r="B1103" s="71"/>
      <c r="C1103" s="71"/>
      <c r="D1103" s="71"/>
      <c r="E1103" s="71"/>
      <c r="F1103" s="71"/>
      <c r="G1103" s="71"/>
      <c r="H1103" s="71"/>
      <c r="I1103" s="71"/>
      <c r="J1103" s="71"/>
      <c r="K1103" s="71"/>
      <c r="L1103" s="71"/>
      <c r="M1103" s="71"/>
      <c r="N1103" s="71"/>
      <c r="O1103" s="71"/>
      <c r="P1103" s="71"/>
      <c r="Q1103" s="71"/>
      <c r="R1103" s="71"/>
      <c r="S1103" s="71"/>
      <c r="T1103" s="71"/>
      <c r="U1103" s="71"/>
      <c r="V1103" s="71"/>
      <c r="W1103" s="71"/>
      <c r="X1103" s="71"/>
      <c r="Y1103" s="71"/>
      <c r="Z1103" s="71"/>
      <c r="AA1103" s="71"/>
    </row>
    <row r="1104" spans="1:27" ht="15.75" customHeight="1">
      <c r="A1104" s="71"/>
      <c r="B1104" s="71"/>
      <c r="C1104" s="71"/>
      <c r="D1104" s="71"/>
      <c r="E1104" s="71"/>
      <c r="F1104" s="71"/>
      <c r="G1104" s="71"/>
      <c r="H1104" s="71"/>
      <c r="I1104" s="71"/>
      <c r="J1104" s="71"/>
      <c r="K1104" s="71"/>
      <c r="L1104" s="71"/>
      <c r="M1104" s="71"/>
      <c r="N1104" s="71"/>
      <c r="O1104" s="71"/>
      <c r="P1104" s="71"/>
      <c r="Q1104" s="71"/>
      <c r="R1104" s="71"/>
      <c r="S1104" s="71"/>
      <c r="T1104" s="71"/>
      <c r="U1104" s="71"/>
      <c r="V1104" s="71"/>
      <c r="W1104" s="71"/>
      <c r="X1104" s="71"/>
      <c r="Y1104" s="71"/>
      <c r="Z1104" s="71"/>
      <c r="AA1104" s="71"/>
    </row>
    <row r="1105" spans="1:27" ht="15.75" customHeight="1">
      <c r="A1105" s="71"/>
      <c r="B1105" s="71"/>
      <c r="C1105" s="71"/>
      <c r="D1105" s="71"/>
      <c r="E1105" s="71"/>
      <c r="F1105" s="71"/>
      <c r="G1105" s="71"/>
      <c r="H1105" s="71"/>
      <c r="I1105" s="71"/>
      <c r="J1105" s="71"/>
      <c r="K1105" s="71"/>
      <c r="L1105" s="71"/>
      <c r="M1105" s="71"/>
      <c r="N1105" s="71"/>
      <c r="O1105" s="71"/>
      <c r="P1105" s="71"/>
      <c r="Q1105" s="71"/>
      <c r="R1105" s="71"/>
      <c r="S1105" s="71"/>
      <c r="T1105" s="71"/>
      <c r="U1105" s="71"/>
      <c r="V1105" s="71"/>
      <c r="W1105" s="71"/>
      <c r="X1105" s="71"/>
      <c r="Y1105" s="71"/>
      <c r="Z1105" s="71"/>
      <c r="AA1105" s="71"/>
    </row>
    <row r="1106" spans="1:27" ht="15.75" customHeight="1">
      <c r="A1106" s="71"/>
      <c r="B1106" s="71"/>
      <c r="C1106" s="71"/>
      <c r="D1106" s="71"/>
      <c r="E1106" s="71"/>
      <c r="F1106" s="71"/>
      <c r="G1106" s="71"/>
      <c r="H1106" s="71"/>
      <c r="I1106" s="71"/>
      <c r="J1106" s="71"/>
      <c r="K1106" s="71"/>
      <c r="L1106" s="71"/>
      <c r="M1106" s="71"/>
      <c r="N1106" s="71"/>
      <c r="O1106" s="71"/>
      <c r="P1106" s="71"/>
      <c r="Q1106" s="71"/>
      <c r="R1106" s="71"/>
      <c r="S1106" s="71"/>
      <c r="T1106" s="71"/>
      <c r="U1106" s="71"/>
      <c r="V1106" s="71"/>
      <c r="W1106" s="71"/>
      <c r="X1106" s="71"/>
      <c r="Y1106" s="71"/>
      <c r="Z1106" s="71"/>
      <c r="AA1106" s="71"/>
    </row>
    <row r="1107" spans="1:27" ht="15.75" customHeight="1">
      <c r="A1107" s="71"/>
      <c r="B1107" s="71"/>
      <c r="C1107" s="71"/>
      <c r="D1107" s="71"/>
      <c r="E1107" s="71"/>
      <c r="F1107" s="71"/>
      <c r="G1107" s="71"/>
      <c r="H1107" s="71"/>
      <c r="I1107" s="71"/>
      <c r="J1107" s="71"/>
      <c r="K1107" s="71"/>
      <c r="L1107" s="71"/>
      <c r="M1107" s="71"/>
      <c r="N1107" s="71"/>
      <c r="O1107" s="71"/>
      <c r="P1107" s="71"/>
      <c r="Q1107" s="71"/>
      <c r="R1107" s="71"/>
      <c r="S1107" s="71"/>
      <c r="T1107" s="71"/>
      <c r="U1107" s="71"/>
      <c r="V1107" s="71"/>
      <c r="W1107" s="71"/>
      <c r="X1107" s="71"/>
      <c r="Y1107" s="71"/>
      <c r="Z1107" s="71"/>
      <c r="AA1107" s="71"/>
    </row>
    <row r="1108" spans="1:27" ht="15.75" customHeight="1">
      <c r="A1108" s="71"/>
      <c r="B1108" s="71"/>
      <c r="C1108" s="71"/>
      <c r="D1108" s="71"/>
      <c r="E1108" s="71"/>
      <c r="F1108" s="71"/>
      <c r="G1108" s="71"/>
      <c r="H1108" s="71"/>
      <c r="I1108" s="71"/>
      <c r="J1108" s="71"/>
      <c r="K1108" s="71"/>
      <c r="L1108" s="71"/>
      <c r="M1108" s="71"/>
      <c r="N1108" s="71"/>
      <c r="O1108" s="71"/>
      <c r="P1108" s="71"/>
      <c r="Q1108" s="71"/>
      <c r="R1108" s="71"/>
      <c r="S1108" s="71"/>
      <c r="T1108" s="71"/>
      <c r="U1108" s="71"/>
      <c r="V1108" s="71"/>
      <c r="W1108" s="71"/>
      <c r="X1108" s="71"/>
      <c r="Y1108" s="71"/>
      <c r="Z1108" s="71"/>
      <c r="AA1108" s="71"/>
    </row>
    <row r="1109" spans="1:27" ht="15.75" customHeight="1">
      <c r="A1109" s="71"/>
      <c r="B1109" s="71"/>
      <c r="C1109" s="71"/>
      <c r="D1109" s="71"/>
      <c r="E1109" s="71"/>
      <c r="F1109" s="71"/>
      <c r="G1109" s="71"/>
      <c r="H1109" s="71"/>
      <c r="I1109" s="71"/>
      <c r="J1109" s="71"/>
      <c r="K1109" s="71"/>
      <c r="L1109" s="71"/>
      <c r="M1109" s="71"/>
      <c r="N1109" s="71"/>
      <c r="O1109" s="71"/>
      <c r="P1109" s="71"/>
      <c r="Q1109" s="71"/>
      <c r="R1109" s="71"/>
      <c r="S1109" s="71"/>
      <c r="T1109" s="71"/>
      <c r="U1109" s="71"/>
      <c r="V1109" s="71"/>
      <c r="W1109" s="71"/>
      <c r="X1109" s="71"/>
      <c r="Y1109" s="71"/>
      <c r="Z1109" s="71"/>
      <c r="AA1109" s="71"/>
    </row>
    <row r="1110" spans="1:27" ht="15.75" customHeight="1">
      <c r="A1110" s="71"/>
      <c r="B1110" s="71"/>
      <c r="C1110" s="71"/>
      <c r="D1110" s="71"/>
      <c r="E1110" s="71"/>
      <c r="F1110" s="71"/>
      <c r="G1110" s="71"/>
      <c r="H1110" s="71"/>
      <c r="I1110" s="71"/>
      <c r="J1110" s="71"/>
      <c r="K1110" s="71"/>
      <c r="L1110" s="71"/>
      <c r="M1110" s="71"/>
      <c r="N1110" s="71"/>
      <c r="O1110" s="71"/>
      <c r="P1110" s="71"/>
      <c r="Q1110" s="71"/>
      <c r="R1110" s="71"/>
      <c r="S1110" s="71"/>
      <c r="T1110" s="71"/>
      <c r="U1110" s="71"/>
      <c r="V1110" s="71"/>
      <c r="W1110" s="71"/>
      <c r="X1110" s="71"/>
      <c r="Y1110" s="71"/>
      <c r="Z1110" s="71"/>
      <c r="AA1110" s="71"/>
    </row>
    <row r="1111" spans="1:27" ht="15.75" customHeight="1">
      <c r="A1111" s="71"/>
      <c r="B1111" s="71"/>
      <c r="C1111" s="71"/>
      <c r="D1111" s="71"/>
      <c r="E1111" s="71"/>
      <c r="F1111" s="71"/>
      <c r="G1111" s="71"/>
      <c r="H1111" s="71"/>
      <c r="I1111" s="71"/>
      <c r="J1111" s="71"/>
      <c r="K1111" s="71"/>
      <c r="L1111" s="71"/>
      <c r="M1111" s="71"/>
      <c r="N1111" s="71"/>
      <c r="O1111" s="71"/>
      <c r="P1111" s="71"/>
      <c r="Q1111" s="71"/>
      <c r="R1111" s="71"/>
      <c r="S1111" s="71"/>
      <c r="T1111" s="71"/>
      <c r="U1111" s="71"/>
      <c r="V1111" s="71"/>
      <c r="W1111" s="71"/>
      <c r="X1111" s="71"/>
      <c r="Y1111" s="71"/>
      <c r="Z1111" s="71"/>
      <c r="AA1111" s="71"/>
    </row>
    <row r="1112" spans="1:27" ht="15.75" customHeight="1">
      <c r="A1112" s="71"/>
      <c r="B1112" s="71"/>
      <c r="C1112" s="71"/>
      <c r="D1112" s="71"/>
      <c r="E1112" s="71"/>
      <c r="F1112" s="71"/>
      <c r="G1112" s="71"/>
      <c r="H1112" s="71"/>
      <c r="I1112" s="71"/>
      <c r="J1112" s="71"/>
      <c r="K1112" s="71"/>
      <c r="L1112" s="71"/>
      <c r="M1112" s="71"/>
      <c r="N1112" s="71"/>
      <c r="O1112" s="71"/>
      <c r="P1112" s="71"/>
      <c r="Q1112" s="71"/>
      <c r="R1112" s="71"/>
      <c r="S1112" s="71"/>
      <c r="T1112" s="71"/>
      <c r="U1112" s="71"/>
      <c r="V1112" s="71"/>
      <c r="W1112" s="71"/>
      <c r="X1112" s="71"/>
      <c r="Y1112" s="71"/>
      <c r="Z1112" s="71"/>
      <c r="AA1112" s="71"/>
    </row>
    <row r="1113" spans="1:27" ht="15.75" customHeight="1">
      <c r="A1113" s="71"/>
      <c r="B1113" s="71"/>
      <c r="C1113" s="71"/>
      <c r="D1113" s="71"/>
      <c r="E1113" s="71"/>
      <c r="F1113" s="71"/>
      <c r="G1113" s="71"/>
      <c r="H1113" s="71"/>
      <c r="I1113" s="71"/>
      <c r="J1113" s="71"/>
      <c r="K1113" s="71"/>
      <c r="L1113" s="71"/>
      <c r="M1113" s="71"/>
      <c r="N1113" s="71"/>
      <c r="O1113" s="71"/>
      <c r="P1113" s="71"/>
      <c r="Q1113" s="71"/>
      <c r="R1113" s="71"/>
      <c r="S1113" s="71"/>
      <c r="T1113" s="71"/>
      <c r="U1113" s="71"/>
      <c r="V1113" s="71"/>
      <c r="W1113" s="71"/>
      <c r="X1113" s="71"/>
      <c r="Y1113" s="71"/>
      <c r="Z1113" s="71"/>
      <c r="AA1113" s="71"/>
    </row>
    <row r="1114" spans="1:27" ht="15.75" customHeight="1">
      <c r="A1114" s="71"/>
      <c r="B1114" s="71"/>
      <c r="C1114" s="71"/>
      <c r="D1114" s="71"/>
      <c r="E1114" s="71"/>
      <c r="F1114" s="71"/>
      <c r="G1114" s="71"/>
      <c r="H1114" s="71"/>
      <c r="I1114" s="71"/>
      <c r="J1114" s="71"/>
      <c r="K1114" s="71"/>
      <c r="L1114" s="71"/>
      <c r="M1114" s="71"/>
      <c r="N1114" s="71"/>
      <c r="O1114" s="71"/>
      <c r="P1114" s="71"/>
      <c r="Q1114" s="71"/>
      <c r="R1114" s="71"/>
      <c r="S1114" s="71"/>
      <c r="T1114" s="71"/>
      <c r="U1114" s="71"/>
      <c r="V1114" s="71"/>
      <c r="W1114" s="71"/>
      <c r="X1114" s="71"/>
      <c r="Y1114" s="71"/>
      <c r="Z1114" s="71"/>
      <c r="AA1114" s="71"/>
    </row>
    <row r="1115" spans="1:27" ht="15.75" customHeight="1">
      <c r="A1115" s="71"/>
      <c r="B1115" s="71"/>
      <c r="C1115" s="71"/>
      <c r="D1115" s="71"/>
      <c r="E1115" s="71"/>
      <c r="F1115" s="71"/>
      <c r="G1115" s="71"/>
      <c r="H1115" s="71"/>
      <c r="I1115" s="71"/>
      <c r="J1115" s="71"/>
      <c r="K1115" s="71"/>
      <c r="L1115" s="71"/>
      <c r="M1115" s="71"/>
      <c r="N1115" s="71"/>
      <c r="O1115" s="71"/>
      <c r="P1115" s="71"/>
      <c r="Q1115" s="71"/>
      <c r="R1115" s="71"/>
      <c r="S1115" s="71"/>
      <c r="T1115" s="71"/>
      <c r="U1115" s="71"/>
      <c r="V1115" s="71"/>
      <c r="W1115" s="71"/>
      <c r="X1115" s="71"/>
      <c r="Y1115" s="71"/>
      <c r="Z1115" s="71"/>
      <c r="AA1115" s="71"/>
    </row>
    <row r="1116" spans="1:27" ht="15.75" customHeight="1">
      <c r="A1116" s="71"/>
      <c r="B1116" s="71"/>
      <c r="C1116" s="71"/>
      <c r="D1116" s="71"/>
      <c r="E1116" s="71"/>
      <c r="F1116" s="71"/>
      <c r="G1116" s="71"/>
      <c r="H1116" s="71"/>
      <c r="I1116" s="71"/>
      <c r="J1116" s="71"/>
      <c r="K1116" s="71"/>
      <c r="L1116" s="71"/>
      <c r="M1116" s="71"/>
      <c r="N1116" s="71"/>
      <c r="O1116" s="71"/>
      <c r="P1116" s="71"/>
      <c r="Q1116" s="71"/>
      <c r="R1116" s="71"/>
      <c r="S1116" s="71"/>
      <c r="T1116" s="71"/>
      <c r="U1116" s="71"/>
      <c r="V1116" s="71"/>
      <c r="W1116" s="71"/>
      <c r="X1116" s="71"/>
      <c r="Y1116" s="71"/>
      <c r="Z1116" s="71"/>
      <c r="AA1116" s="71"/>
    </row>
    <row r="1117" spans="1:27" ht="15.75" customHeight="1">
      <c r="A1117" s="71"/>
      <c r="B1117" s="71"/>
      <c r="C1117" s="71"/>
      <c r="D1117" s="71"/>
      <c r="E1117" s="71"/>
      <c r="F1117" s="71"/>
      <c r="G1117" s="71"/>
      <c r="H1117" s="71"/>
      <c r="I1117" s="71"/>
      <c r="J1117" s="71"/>
      <c r="K1117" s="71"/>
      <c r="L1117" s="71"/>
      <c r="M1117" s="71"/>
      <c r="N1117" s="71"/>
      <c r="O1117" s="71"/>
      <c r="P1117" s="71"/>
      <c r="Q1117" s="71"/>
      <c r="R1117" s="71"/>
      <c r="S1117" s="71"/>
      <c r="T1117" s="71"/>
      <c r="U1117" s="71"/>
      <c r="V1117" s="71"/>
      <c r="W1117" s="71"/>
      <c r="X1117" s="71"/>
      <c r="Y1117" s="71"/>
      <c r="Z1117" s="71"/>
      <c r="AA1117" s="71"/>
    </row>
    <row r="1118" spans="1:27" ht="15.75" customHeight="1">
      <c r="A1118" s="71"/>
      <c r="B1118" s="71"/>
      <c r="C1118" s="71"/>
      <c r="D1118" s="71"/>
      <c r="E1118" s="71"/>
      <c r="F1118" s="71"/>
      <c r="G1118" s="71"/>
      <c r="H1118" s="71"/>
      <c r="I1118" s="71"/>
      <c r="J1118" s="71"/>
      <c r="K1118" s="71"/>
      <c r="L1118" s="71"/>
      <c r="M1118" s="71"/>
      <c r="N1118" s="71"/>
      <c r="O1118" s="71"/>
      <c r="P1118" s="71"/>
      <c r="Q1118" s="71"/>
      <c r="R1118" s="71"/>
      <c r="S1118" s="71"/>
      <c r="T1118" s="71"/>
      <c r="U1118" s="71"/>
      <c r="V1118" s="71"/>
      <c r="W1118" s="71"/>
      <c r="X1118" s="71"/>
      <c r="Y1118" s="71"/>
      <c r="Z1118" s="71"/>
      <c r="AA1118" s="71"/>
    </row>
    <row r="1119" spans="1:27" ht="15.75" customHeight="1">
      <c r="A1119" s="71"/>
      <c r="B1119" s="71"/>
      <c r="C1119" s="71"/>
      <c r="D1119" s="71"/>
      <c r="E1119" s="71"/>
      <c r="F1119" s="71"/>
      <c r="G1119" s="71"/>
      <c r="H1119" s="71"/>
      <c r="I1119" s="71"/>
      <c r="J1119" s="71"/>
      <c r="K1119" s="71"/>
      <c r="L1119" s="71"/>
      <c r="M1119" s="71"/>
      <c r="N1119" s="71"/>
      <c r="O1119" s="71"/>
      <c r="P1119" s="71"/>
      <c r="Q1119" s="71"/>
      <c r="R1119" s="71"/>
      <c r="S1119" s="71"/>
      <c r="T1119" s="71"/>
      <c r="U1119" s="71"/>
      <c r="V1119" s="71"/>
      <c r="W1119" s="71"/>
      <c r="X1119" s="71"/>
      <c r="Y1119" s="71"/>
      <c r="Z1119" s="71"/>
      <c r="AA1119" s="71"/>
    </row>
    <row r="1120" spans="1:27" ht="15.75" customHeight="1">
      <c r="A1120" s="71"/>
      <c r="B1120" s="71"/>
      <c r="C1120" s="71"/>
      <c r="D1120" s="71"/>
      <c r="E1120" s="71"/>
      <c r="F1120" s="71"/>
      <c r="G1120" s="71"/>
      <c r="H1120" s="71"/>
      <c r="I1120" s="71"/>
      <c r="J1120" s="71"/>
      <c r="K1120" s="71"/>
      <c r="L1120" s="71"/>
      <c r="M1120" s="71"/>
      <c r="N1120" s="71"/>
      <c r="O1120" s="71"/>
      <c r="P1120" s="71"/>
      <c r="Q1120" s="71"/>
      <c r="R1120" s="71"/>
      <c r="S1120" s="71"/>
      <c r="T1120" s="71"/>
      <c r="U1120" s="71"/>
      <c r="V1120" s="71"/>
      <c r="W1120" s="71"/>
      <c r="X1120" s="71"/>
      <c r="Y1120" s="71"/>
      <c r="Z1120" s="71"/>
      <c r="AA1120" s="71"/>
    </row>
    <row r="1121" spans="1:27" ht="15.75" customHeight="1">
      <c r="A1121" s="71"/>
      <c r="B1121" s="71"/>
      <c r="C1121" s="71"/>
      <c r="D1121" s="71"/>
      <c r="E1121" s="71"/>
      <c r="F1121" s="71"/>
      <c r="G1121" s="71"/>
      <c r="H1121" s="71"/>
      <c r="I1121" s="71"/>
      <c r="J1121" s="71"/>
      <c r="K1121" s="71"/>
      <c r="L1121" s="71"/>
      <c r="M1121" s="71"/>
      <c r="N1121" s="71"/>
      <c r="O1121" s="71"/>
      <c r="P1121" s="71"/>
      <c r="Q1121" s="71"/>
      <c r="R1121" s="71"/>
      <c r="S1121" s="71"/>
      <c r="T1121" s="71"/>
      <c r="U1121" s="71"/>
      <c r="V1121" s="71"/>
      <c r="W1121" s="71"/>
      <c r="X1121" s="71"/>
      <c r="Y1121" s="71"/>
      <c r="Z1121" s="71"/>
      <c r="AA1121" s="71"/>
    </row>
    <row r="1122" spans="1:27" ht="15.75" customHeight="1">
      <c r="A1122" s="71"/>
      <c r="B1122" s="71"/>
      <c r="C1122" s="71"/>
      <c r="D1122" s="71"/>
      <c r="E1122" s="71"/>
      <c r="F1122" s="71"/>
      <c r="G1122" s="71"/>
      <c r="H1122" s="71"/>
      <c r="I1122" s="71"/>
      <c r="J1122" s="71"/>
      <c r="K1122" s="71"/>
      <c r="L1122" s="71"/>
      <c r="M1122" s="71"/>
      <c r="N1122" s="71"/>
      <c r="O1122" s="71"/>
      <c r="P1122" s="71"/>
      <c r="Q1122" s="71"/>
      <c r="R1122" s="71"/>
      <c r="S1122" s="71"/>
      <c r="T1122" s="71"/>
      <c r="U1122" s="71"/>
      <c r="V1122" s="71"/>
      <c r="W1122" s="71"/>
      <c r="X1122" s="71"/>
      <c r="Y1122" s="71"/>
      <c r="Z1122" s="71"/>
      <c r="AA1122" s="71"/>
    </row>
    <row r="1123" spans="1:27" ht="15.75" customHeight="1">
      <c r="A1123" s="71"/>
      <c r="B1123" s="71"/>
      <c r="C1123" s="71"/>
      <c r="D1123" s="71"/>
      <c r="E1123" s="71"/>
      <c r="F1123" s="71"/>
      <c r="G1123" s="71"/>
      <c r="H1123" s="71"/>
      <c r="I1123" s="71"/>
      <c r="J1123" s="71"/>
      <c r="K1123" s="71"/>
      <c r="L1123" s="71"/>
      <c r="M1123" s="71"/>
      <c r="N1123" s="71"/>
      <c r="O1123" s="71"/>
      <c r="P1123" s="71"/>
      <c r="Q1123" s="71"/>
      <c r="R1123" s="71"/>
      <c r="S1123" s="71"/>
      <c r="T1123" s="71"/>
      <c r="U1123" s="71"/>
      <c r="V1123" s="71"/>
      <c r="W1123" s="71"/>
      <c r="X1123" s="71"/>
      <c r="Y1123" s="71"/>
      <c r="Z1123" s="71"/>
      <c r="AA1123" s="71"/>
    </row>
    <row r="1124" spans="1:27" ht="15.75" customHeight="1">
      <c r="A1124" s="71"/>
      <c r="B1124" s="71"/>
      <c r="C1124" s="71"/>
      <c r="D1124" s="71"/>
      <c r="E1124" s="71"/>
      <c r="F1124" s="71"/>
      <c r="G1124" s="71"/>
      <c r="H1124" s="71"/>
      <c r="I1124" s="71"/>
      <c r="J1124" s="71"/>
      <c r="K1124" s="71"/>
      <c r="L1124" s="71"/>
      <c r="M1124" s="71"/>
      <c r="N1124" s="71"/>
      <c r="O1124" s="71"/>
      <c r="P1124" s="71"/>
      <c r="Q1124" s="71"/>
      <c r="R1124" s="71"/>
      <c r="S1124" s="71"/>
      <c r="T1124" s="71"/>
      <c r="U1124" s="71"/>
      <c r="V1124" s="71"/>
      <c r="W1124" s="71"/>
      <c r="X1124" s="71"/>
      <c r="Y1124" s="71"/>
      <c r="Z1124" s="71"/>
      <c r="AA1124" s="71"/>
    </row>
    <row r="1125" spans="1:27" ht="15.75" customHeight="1">
      <c r="A1125" s="71"/>
      <c r="B1125" s="71"/>
      <c r="C1125" s="71"/>
      <c r="D1125" s="71"/>
      <c r="E1125" s="71"/>
      <c r="F1125" s="71"/>
      <c r="G1125" s="71"/>
      <c r="H1125" s="71"/>
      <c r="I1125" s="71"/>
      <c r="J1125" s="71"/>
      <c r="K1125" s="71"/>
      <c r="L1125" s="71"/>
      <c r="M1125" s="71"/>
      <c r="N1125" s="71"/>
      <c r="O1125" s="71"/>
      <c r="P1125" s="71"/>
      <c r="Q1125" s="71"/>
      <c r="R1125" s="71"/>
      <c r="S1125" s="71"/>
      <c r="T1125" s="71"/>
      <c r="U1125" s="71"/>
      <c r="V1125" s="71"/>
      <c r="W1125" s="71"/>
      <c r="X1125" s="71"/>
      <c r="Y1125" s="71"/>
      <c r="Z1125" s="71"/>
      <c r="AA1125" s="71"/>
    </row>
    <row r="1126" spans="1:27" ht="15.75" customHeight="1">
      <c r="A1126" s="71"/>
      <c r="B1126" s="71"/>
      <c r="C1126" s="71"/>
      <c r="D1126" s="71"/>
      <c r="E1126" s="71"/>
      <c r="F1126" s="71"/>
      <c r="G1126" s="71"/>
      <c r="H1126" s="71"/>
      <c r="I1126" s="71"/>
      <c r="J1126" s="71"/>
      <c r="K1126" s="71"/>
      <c r="L1126" s="71"/>
      <c r="M1126" s="71"/>
      <c r="N1126" s="71"/>
      <c r="O1126" s="71"/>
      <c r="P1126" s="71"/>
      <c r="Q1126" s="71"/>
      <c r="R1126" s="71"/>
      <c r="S1126" s="71"/>
      <c r="T1126" s="71"/>
      <c r="U1126" s="71"/>
      <c r="V1126" s="71"/>
      <c r="W1126" s="71"/>
      <c r="X1126" s="71"/>
      <c r="Y1126" s="71"/>
      <c r="Z1126" s="71"/>
      <c r="AA1126" s="71"/>
    </row>
    <row r="1127" spans="1:27" ht="15.75" customHeight="1">
      <c r="A1127" s="71"/>
      <c r="B1127" s="71"/>
      <c r="C1127" s="71"/>
      <c r="D1127" s="71"/>
      <c r="E1127" s="71"/>
      <c r="F1127" s="71"/>
      <c r="G1127" s="71"/>
      <c r="H1127" s="71"/>
      <c r="I1127" s="71"/>
      <c r="J1127" s="71"/>
      <c r="K1127" s="71"/>
      <c r="L1127" s="71"/>
      <c r="M1127" s="71"/>
      <c r="N1127" s="71"/>
      <c r="O1127" s="71"/>
      <c r="P1127" s="71"/>
      <c r="Q1127" s="71"/>
      <c r="R1127" s="71"/>
      <c r="S1127" s="71"/>
      <c r="T1127" s="71"/>
      <c r="U1127" s="71"/>
      <c r="V1127" s="71"/>
      <c r="W1127" s="71"/>
      <c r="X1127" s="71"/>
      <c r="Y1127" s="71"/>
      <c r="Z1127" s="71"/>
      <c r="AA1127" s="71"/>
    </row>
    <row r="1128" spans="1:27" ht="15.75" customHeight="1">
      <c r="A1128" s="71"/>
      <c r="B1128" s="71"/>
      <c r="C1128" s="71"/>
      <c r="D1128" s="71"/>
      <c r="E1128" s="71"/>
      <c r="F1128" s="71"/>
      <c r="G1128" s="71"/>
      <c r="H1128" s="71"/>
      <c r="I1128" s="71"/>
      <c r="J1128" s="71"/>
      <c r="K1128" s="71"/>
      <c r="L1128" s="71"/>
      <c r="M1128" s="71"/>
      <c r="N1128" s="71"/>
      <c r="O1128" s="71"/>
      <c r="P1128" s="71"/>
      <c r="Q1128" s="71"/>
      <c r="R1128" s="71"/>
      <c r="S1128" s="71"/>
      <c r="T1128" s="71"/>
      <c r="U1128" s="71"/>
      <c r="V1128" s="71"/>
      <c r="W1128" s="71"/>
      <c r="X1128" s="71"/>
      <c r="Y1128" s="71"/>
      <c r="Z1128" s="71"/>
      <c r="AA1128" s="71"/>
    </row>
    <row r="1129" spans="1:27" ht="15.75" customHeight="1">
      <c r="A1129" s="71"/>
      <c r="B1129" s="71"/>
      <c r="C1129" s="71"/>
      <c r="D1129" s="71"/>
      <c r="E1129" s="71"/>
      <c r="F1129" s="71"/>
      <c r="G1129" s="71"/>
      <c r="H1129" s="71"/>
      <c r="I1129" s="71"/>
      <c r="J1129" s="71"/>
      <c r="K1129" s="71"/>
      <c r="L1129" s="71"/>
      <c r="M1129" s="71"/>
      <c r="N1129" s="71"/>
      <c r="O1129" s="71"/>
      <c r="P1129" s="71"/>
      <c r="Q1129" s="71"/>
      <c r="R1129" s="71"/>
      <c r="S1129" s="71"/>
      <c r="T1129" s="71"/>
      <c r="U1129" s="71"/>
      <c r="V1129" s="71"/>
      <c r="W1129" s="71"/>
      <c r="X1129" s="71"/>
      <c r="Y1129" s="71"/>
      <c r="Z1129" s="71"/>
      <c r="AA1129" s="71"/>
    </row>
    <row r="1130" spans="1:27" ht="15.75" customHeight="1">
      <c r="A1130" s="71"/>
      <c r="B1130" s="71"/>
      <c r="C1130" s="71"/>
      <c r="D1130" s="71"/>
      <c r="E1130" s="71"/>
      <c r="F1130" s="71"/>
      <c r="G1130" s="71"/>
      <c r="H1130" s="71"/>
      <c r="I1130" s="71"/>
      <c r="J1130" s="71"/>
      <c r="K1130" s="71"/>
      <c r="L1130" s="71"/>
      <c r="M1130" s="71"/>
      <c r="N1130" s="71"/>
      <c r="O1130" s="71"/>
      <c r="P1130" s="71"/>
      <c r="Q1130" s="71"/>
      <c r="R1130" s="71"/>
      <c r="S1130" s="71"/>
      <c r="T1130" s="71"/>
      <c r="U1130" s="71"/>
      <c r="V1130" s="71"/>
      <c r="W1130" s="71"/>
      <c r="X1130" s="71"/>
      <c r="Y1130" s="71"/>
      <c r="Z1130" s="71"/>
      <c r="AA1130" s="71"/>
    </row>
    <row r="1131" spans="1:27" ht="15.75" customHeight="1">
      <c r="A1131" s="71"/>
      <c r="B1131" s="71"/>
      <c r="C1131" s="71"/>
      <c r="D1131" s="71"/>
      <c r="E1131" s="71"/>
      <c r="F1131" s="71"/>
      <c r="G1131" s="71"/>
      <c r="H1131" s="71"/>
      <c r="I1131" s="71"/>
      <c r="J1131" s="71"/>
      <c r="K1131" s="71"/>
      <c r="L1131" s="71"/>
      <c r="M1131" s="71"/>
      <c r="N1131" s="71"/>
      <c r="O1131" s="71"/>
      <c r="P1131" s="71"/>
      <c r="Q1131" s="71"/>
      <c r="R1131" s="71"/>
      <c r="S1131" s="71"/>
      <c r="T1131" s="71"/>
      <c r="U1131" s="71"/>
      <c r="V1131" s="71"/>
      <c r="W1131" s="71"/>
      <c r="X1131" s="71"/>
      <c r="Y1131" s="71"/>
      <c r="Z1131" s="71"/>
      <c r="AA1131" s="71"/>
    </row>
    <row r="1132" spans="1:27" ht="15.75" customHeight="1">
      <c r="A1132" s="71"/>
      <c r="B1132" s="71"/>
      <c r="C1132" s="71"/>
      <c r="D1132" s="71"/>
      <c r="E1132" s="71"/>
      <c r="F1132" s="71"/>
      <c r="G1132" s="71"/>
      <c r="H1132" s="71"/>
      <c r="I1132" s="71"/>
      <c r="J1132" s="71"/>
      <c r="K1132" s="71"/>
      <c r="L1132" s="71"/>
      <c r="M1132" s="71"/>
      <c r="N1132" s="71"/>
      <c r="O1132" s="71"/>
      <c r="P1132" s="71"/>
      <c r="Q1132" s="71"/>
      <c r="R1132" s="71"/>
      <c r="S1132" s="71"/>
      <c r="T1132" s="71"/>
      <c r="U1132" s="71"/>
      <c r="V1132" s="71"/>
      <c r="W1132" s="71"/>
      <c r="X1132" s="71"/>
      <c r="Y1132" s="71"/>
      <c r="Z1132" s="71"/>
      <c r="AA1132" s="71"/>
    </row>
    <row r="1133" spans="1:27" ht="15.75" customHeight="1">
      <c r="A1133" s="71"/>
      <c r="B1133" s="71"/>
      <c r="C1133" s="71"/>
      <c r="D1133" s="71"/>
      <c r="E1133" s="71"/>
      <c r="F1133" s="71"/>
      <c r="G1133" s="71"/>
      <c r="H1133" s="71"/>
      <c r="I1133" s="71"/>
      <c r="J1133" s="71"/>
      <c r="K1133" s="71"/>
      <c r="L1133" s="71"/>
      <c r="M1133" s="71"/>
      <c r="N1133" s="71"/>
      <c r="O1133" s="71"/>
      <c r="P1133" s="71"/>
      <c r="Q1133" s="71"/>
      <c r="R1133" s="71"/>
      <c r="S1133" s="71"/>
      <c r="T1133" s="71"/>
      <c r="U1133" s="71"/>
      <c r="V1133" s="71"/>
      <c r="W1133" s="71"/>
      <c r="X1133" s="71"/>
      <c r="Y1133" s="71"/>
      <c r="Z1133" s="71"/>
      <c r="AA1133" s="71"/>
    </row>
    <row r="1134" spans="1:27" ht="15.75" customHeight="1">
      <c r="A1134" s="71"/>
      <c r="B1134" s="71"/>
      <c r="C1134" s="71"/>
      <c r="D1134" s="71"/>
      <c r="E1134" s="71"/>
      <c r="F1134" s="71"/>
      <c r="G1134" s="71"/>
      <c r="H1134" s="71"/>
      <c r="I1134" s="71"/>
      <c r="J1134" s="71"/>
      <c r="K1134" s="71"/>
      <c r="L1134" s="71"/>
      <c r="M1134" s="71"/>
      <c r="N1134" s="71"/>
      <c r="O1134" s="71"/>
      <c r="P1134" s="71"/>
      <c r="Q1134" s="71"/>
      <c r="R1134" s="71"/>
      <c r="S1134" s="71"/>
      <c r="T1134" s="71"/>
      <c r="U1134" s="71"/>
      <c r="V1134" s="71"/>
      <c r="W1134" s="71"/>
      <c r="X1134" s="71"/>
      <c r="Y1134" s="71"/>
      <c r="Z1134" s="71"/>
      <c r="AA1134" s="71"/>
    </row>
    <row r="1135" spans="1:27" ht="15.75" customHeight="1">
      <c r="A1135" s="71"/>
      <c r="B1135" s="71"/>
      <c r="C1135" s="71"/>
      <c r="D1135" s="71"/>
      <c r="E1135" s="71"/>
      <c r="F1135" s="71"/>
      <c r="G1135" s="71"/>
      <c r="H1135" s="71"/>
      <c r="I1135" s="71"/>
      <c r="J1135" s="71"/>
      <c r="K1135" s="71"/>
      <c r="L1135" s="71"/>
      <c r="M1135" s="71"/>
      <c r="N1135" s="71"/>
      <c r="O1135" s="71"/>
      <c r="P1135" s="71"/>
      <c r="Q1135" s="71"/>
      <c r="R1135" s="71"/>
      <c r="S1135" s="71"/>
      <c r="T1135" s="71"/>
      <c r="U1135" s="71"/>
      <c r="V1135" s="71"/>
      <c r="W1135" s="71"/>
      <c r="X1135" s="71"/>
      <c r="Y1135" s="71"/>
      <c r="Z1135" s="71"/>
      <c r="AA1135" s="71"/>
    </row>
    <row r="1136" spans="1:27" ht="15.75" customHeight="1">
      <c r="A1136" s="71"/>
      <c r="B1136" s="71"/>
      <c r="C1136" s="71"/>
      <c r="D1136" s="71"/>
      <c r="E1136" s="71"/>
      <c r="F1136" s="71"/>
      <c r="G1136" s="71"/>
      <c r="H1136" s="71"/>
      <c r="I1136" s="71"/>
      <c r="J1136" s="71"/>
      <c r="K1136" s="71"/>
      <c r="L1136" s="71"/>
      <c r="M1136" s="71"/>
      <c r="N1136" s="71"/>
      <c r="O1136" s="71"/>
      <c r="P1136" s="71"/>
      <c r="Q1136" s="71"/>
      <c r="R1136" s="71"/>
      <c r="S1136" s="71"/>
      <c r="T1136" s="71"/>
      <c r="U1136" s="71"/>
      <c r="V1136" s="71"/>
      <c r="W1136" s="71"/>
      <c r="X1136" s="71"/>
      <c r="Y1136" s="71"/>
      <c r="Z1136" s="71"/>
      <c r="AA1136" s="71"/>
    </row>
    <row r="1137" spans="1:27" ht="15.75" customHeight="1">
      <c r="A1137" s="71"/>
      <c r="B1137" s="71"/>
      <c r="C1137" s="71"/>
      <c r="D1137" s="71"/>
      <c r="E1137" s="71"/>
      <c r="F1137" s="71"/>
      <c r="G1137" s="71"/>
      <c r="H1137" s="71"/>
      <c r="I1137" s="71"/>
      <c r="J1137" s="71"/>
      <c r="K1137" s="71"/>
      <c r="L1137" s="71"/>
      <c r="M1137" s="71"/>
      <c r="N1137" s="71"/>
      <c r="O1137" s="71"/>
      <c r="P1137" s="71"/>
      <c r="Q1137" s="71"/>
      <c r="R1137" s="71"/>
      <c r="S1137" s="71"/>
      <c r="T1137" s="71"/>
      <c r="U1137" s="71"/>
      <c r="V1137" s="71"/>
      <c r="W1137" s="71"/>
      <c r="X1137" s="71"/>
      <c r="Y1137" s="71"/>
      <c r="Z1137" s="71"/>
      <c r="AA1137" s="71"/>
    </row>
    <row r="1138" spans="1:27" ht="15.75" customHeight="1">
      <c r="A1138" s="71"/>
      <c r="B1138" s="71"/>
      <c r="C1138" s="71"/>
      <c r="D1138" s="71"/>
      <c r="E1138" s="71"/>
      <c r="F1138" s="71"/>
      <c r="G1138" s="71"/>
      <c r="H1138" s="71"/>
      <c r="I1138" s="71"/>
      <c r="J1138" s="71"/>
      <c r="K1138" s="71"/>
      <c r="L1138" s="71"/>
      <c r="M1138" s="71"/>
      <c r="N1138" s="71"/>
      <c r="O1138" s="71"/>
      <c r="P1138" s="71"/>
      <c r="Q1138" s="71"/>
      <c r="R1138" s="71"/>
      <c r="S1138" s="71"/>
      <c r="T1138" s="71"/>
      <c r="U1138" s="71"/>
      <c r="V1138" s="71"/>
      <c r="W1138" s="71"/>
      <c r="X1138" s="71"/>
      <c r="Y1138" s="71"/>
      <c r="Z1138" s="71"/>
      <c r="AA1138" s="71"/>
    </row>
    <row r="1139" spans="1:27" ht="15.75" customHeight="1">
      <c r="A1139" s="71"/>
      <c r="B1139" s="71"/>
      <c r="C1139" s="71"/>
      <c r="D1139" s="71"/>
      <c r="E1139" s="71"/>
      <c r="F1139" s="71"/>
      <c r="G1139" s="71"/>
      <c r="H1139" s="71"/>
      <c r="I1139" s="71"/>
      <c r="J1139" s="71"/>
      <c r="K1139" s="71"/>
      <c r="L1139" s="71"/>
      <c r="M1139" s="71"/>
      <c r="N1139" s="71"/>
      <c r="O1139" s="71"/>
      <c r="P1139" s="71"/>
      <c r="Q1139" s="71"/>
      <c r="R1139" s="71"/>
      <c r="S1139" s="71"/>
      <c r="T1139" s="71"/>
      <c r="U1139" s="71"/>
      <c r="V1139" s="71"/>
      <c r="W1139" s="71"/>
      <c r="X1139" s="71"/>
      <c r="Y1139" s="71"/>
      <c r="Z1139" s="71"/>
      <c r="AA1139" s="71"/>
    </row>
  </sheetData>
  <mergeCells count="6">
    <mergeCell ref="U222:V222"/>
    <mergeCell ref="X222:Y222"/>
    <mergeCell ref="U223:V223"/>
    <mergeCell ref="X223:Y223"/>
    <mergeCell ref="H7:N7"/>
    <mergeCell ref="H8:I8"/>
  </mergeCells>
  <dataValidations disablePrompts="1" count="1">
    <dataValidation type="list" allowBlank="1" showErrorMessage="1" sqref="H7" xr:uid="{00000000-0002-0000-0200-000000000000}">
      <formula1>#REF!</formula1>
    </dataValidation>
  </dataValidations>
  <printOptions horizontalCentered="1"/>
  <pageMargins left="0.70866141732283472" right="0.70866141732283472" top="0.74803149606299213" bottom="0.74803149606299213" header="0" footer="0"/>
  <pageSetup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7BE0A-346B-4FD4-A119-AE6930717A0D}">
  <sheetPr>
    <tabColor theme="0" tint="-0.14999847407452621"/>
  </sheetPr>
  <dimension ref="A1:DR68"/>
  <sheetViews>
    <sheetView topLeftCell="AF2" workbookViewId="0">
      <selection activeCell="AP9" sqref="AP9"/>
    </sheetView>
  </sheetViews>
  <sheetFormatPr baseColWidth="10" defaultColWidth="12.59765625" defaultRowHeight="15" customHeight="1"/>
  <cols>
    <col min="1" max="1" width="10.3984375" customWidth="1"/>
    <col min="2" max="2" width="6.3984375" customWidth="1"/>
    <col min="3" max="3" width="49.3984375" customWidth="1"/>
    <col min="4" max="4" width="15.69921875" customWidth="1"/>
    <col min="5" max="5" width="13" customWidth="1"/>
    <col min="6" max="6" width="16.8984375" customWidth="1"/>
    <col min="7" max="7" width="14.09765625" customWidth="1"/>
    <col min="8" max="8" width="27.69921875" customWidth="1"/>
    <col min="9" max="9" width="16.3984375" customWidth="1"/>
    <col min="10" max="10" width="21.69921875" customWidth="1"/>
    <col min="11" max="11" width="13.8984375" customWidth="1"/>
    <col min="12" max="12" width="6.59765625" customWidth="1"/>
    <col min="13" max="13" width="17.5" customWidth="1"/>
    <col min="14" max="14" width="14.5" customWidth="1"/>
    <col min="15" max="15" width="15.5" customWidth="1"/>
    <col min="16" max="16" width="12" customWidth="1"/>
    <col min="17" max="17" width="8.5" customWidth="1"/>
    <col min="18" max="18" width="10.19921875" customWidth="1"/>
    <col min="19" max="19" width="12.19921875" customWidth="1"/>
    <col min="20" max="20" width="11.19921875" customWidth="1"/>
    <col min="21" max="21" width="5.69921875" customWidth="1"/>
    <col min="22" max="23" width="13.69921875" customWidth="1"/>
    <col min="24" max="25" width="18.09765625" customWidth="1"/>
    <col min="26" max="26" width="19.5" customWidth="1"/>
    <col min="27" max="27" width="68" customWidth="1"/>
    <col min="28" max="28" width="16.5" customWidth="1"/>
    <col min="29" max="30" width="66.5" customWidth="1"/>
    <col min="31" max="31" width="32.59765625" customWidth="1"/>
    <col min="32" max="32" width="14.19921875" customWidth="1"/>
    <col min="33" max="33" width="13" customWidth="1"/>
    <col min="34" max="34" width="7.59765625" customWidth="1"/>
    <col min="35" max="35" width="10.3984375" customWidth="1"/>
    <col min="36" max="36" width="12.5" customWidth="1"/>
    <col min="37" max="37" width="11.8984375" customWidth="1"/>
    <col min="38" max="40" width="5.8984375" hidden="1" customWidth="1"/>
    <col min="41" max="41" width="15" customWidth="1"/>
    <col min="42" max="42" width="14.69921875" customWidth="1"/>
    <col min="43" max="43" width="14" customWidth="1"/>
    <col min="44" max="44" width="8.5" hidden="1" customWidth="1"/>
    <col min="45" max="45" width="12.19921875" customWidth="1"/>
    <col min="46" max="46" width="11.3984375" customWidth="1"/>
    <col min="47" max="47" width="11.8984375" customWidth="1"/>
    <col min="48" max="48" width="12.59765625" customWidth="1"/>
    <col min="49" max="49" width="11.8984375" customWidth="1"/>
    <col min="50" max="50" width="14.8984375" customWidth="1"/>
    <col min="51" max="51" width="12.59765625" customWidth="1"/>
    <col min="52" max="52" width="8.69921875" customWidth="1"/>
    <col min="53" max="53" width="13.19921875" customWidth="1"/>
    <col min="54" max="55" width="11.3984375" customWidth="1"/>
    <col min="56" max="56" width="14.3984375" customWidth="1"/>
    <col min="57" max="57" width="11.3984375" bestFit="1" customWidth="1"/>
    <col min="58" max="58" width="15" bestFit="1" customWidth="1"/>
    <col min="59" max="59" width="14" bestFit="1" customWidth="1"/>
    <col min="60" max="60" width="11.8984375" customWidth="1"/>
    <col min="61" max="61" width="85" bestFit="1" customWidth="1"/>
    <col min="62" max="62" width="15.19921875" bestFit="1" customWidth="1"/>
    <col min="63" max="122" width="14.09765625" customWidth="1"/>
  </cols>
  <sheetData>
    <row r="1" spans="1:122" ht="12.75" customHeight="1">
      <c r="A1" s="1"/>
      <c r="B1" s="2"/>
      <c r="C1" s="3"/>
      <c r="D1" s="3"/>
      <c r="E1" s="2"/>
      <c r="F1" s="2"/>
      <c r="G1" s="2"/>
      <c r="H1" s="2"/>
      <c r="I1" s="2"/>
      <c r="J1" s="2"/>
      <c r="K1" s="2"/>
      <c r="L1" s="2"/>
      <c r="M1" s="4"/>
      <c r="N1" s="2"/>
      <c r="O1" s="2"/>
      <c r="P1" s="2"/>
      <c r="Q1" s="2"/>
      <c r="R1" s="2"/>
      <c r="S1" s="2"/>
      <c r="T1" s="2"/>
      <c r="U1" s="2"/>
      <c r="V1" s="2"/>
      <c r="W1" s="2"/>
      <c r="X1" s="2"/>
      <c r="Y1" s="2"/>
      <c r="Z1" s="2"/>
      <c r="AA1" s="2"/>
      <c r="AB1" s="2"/>
      <c r="AC1" s="2"/>
      <c r="AD1" s="2"/>
      <c r="AE1" s="275"/>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row>
    <row r="2" spans="1:122" ht="33.75" customHeight="1">
      <c r="A2" s="1"/>
      <c r="B2" s="2"/>
      <c r="C2" s="3"/>
      <c r="D2" s="2"/>
      <c r="E2" s="2"/>
      <c r="F2" s="276" t="s">
        <v>589</v>
      </c>
      <c r="H2" s="2"/>
      <c r="J2" s="2"/>
      <c r="K2" s="2"/>
      <c r="L2" s="4"/>
      <c r="M2" s="2"/>
      <c r="N2" s="2"/>
      <c r="O2" s="2"/>
      <c r="P2" s="2"/>
      <c r="R2" s="2"/>
      <c r="S2" s="2"/>
      <c r="T2" s="2"/>
      <c r="U2" s="2"/>
      <c r="V2" s="2"/>
      <c r="W2" s="2"/>
      <c r="X2" s="426"/>
      <c r="Y2" s="421"/>
      <c r="Z2" s="421"/>
      <c r="AA2" s="421"/>
      <c r="AB2" s="421"/>
      <c r="AC2" s="421"/>
      <c r="AD2" s="421"/>
      <c r="AE2" s="6"/>
      <c r="AF2" s="6"/>
      <c r="AG2" s="6"/>
      <c r="AH2" s="6"/>
      <c r="AI2" s="6"/>
      <c r="AJ2" s="6"/>
      <c r="AK2" s="6"/>
      <c r="AL2" s="2"/>
      <c r="AM2" s="2"/>
      <c r="AN2" s="2"/>
      <c r="AO2" s="2"/>
      <c r="AP2" s="2"/>
      <c r="AQ2" s="2"/>
      <c r="AR2" s="2"/>
      <c r="AS2" s="2"/>
      <c r="AT2" s="2"/>
      <c r="AU2" s="2"/>
      <c r="AV2" s="2"/>
      <c r="AW2" s="2"/>
      <c r="AX2" s="2"/>
      <c r="AY2" s="2"/>
      <c r="AZ2" s="2"/>
      <c r="BA2" s="2"/>
      <c r="BB2" s="2"/>
      <c r="BC2" s="2"/>
      <c r="BD2" s="2"/>
      <c r="BE2" s="2"/>
      <c r="BF2" s="2"/>
      <c r="BG2" s="2"/>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row>
    <row r="3" spans="1:122" ht="20.25" customHeight="1">
      <c r="A3" s="1"/>
      <c r="B3" s="7"/>
      <c r="C3" s="3"/>
      <c r="D3" s="7"/>
      <c r="E3" s="7"/>
      <c r="F3" s="8"/>
      <c r="H3" s="7"/>
      <c r="J3" s="7"/>
      <c r="K3" s="7"/>
      <c r="L3" s="4"/>
      <c r="M3" s="7"/>
      <c r="N3" s="7"/>
      <c r="O3" s="7"/>
      <c r="P3" s="7"/>
      <c r="R3" s="7"/>
      <c r="S3" s="7"/>
      <c r="T3" s="7"/>
      <c r="U3" s="7"/>
      <c r="V3" s="7"/>
      <c r="W3" s="7"/>
      <c r="X3" s="7"/>
      <c r="Y3" s="7"/>
      <c r="Z3" s="7"/>
      <c r="AA3" s="7"/>
      <c r="AB3" s="7"/>
      <c r="AC3" s="7"/>
      <c r="AD3" s="9"/>
      <c r="AE3" s="9"/>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row>
    <row r="4" spans="1:122" ht="27" customHeight="1">
      <c r="A4" s="1"/>
      <c r="B4" s="215"/>
      <c r="C4" s="10"/>
      <c r="D4" s="11"/>
      <c r="E4" s="215"/>
      <c r="F4" s="215"/>
      <c r="G4" s="427" t="s">
        <v>590</v>
      </c>
      <c r="H4" s="421"/>
      <c r="J4" s="428" t="s">
        <v>591</v>
      </c>
      <c r="K4" s="421"/>
      <c r="M4" s="214"/>
      <c r="N4" s="429"/>
      <c r="O4" s="421"/>
      <c r="P4" s="421"/>
      <c r="R4" s="215"/>
      <c r="S4" s="215"/>
      <c r="T4" s="215"/>
      <c r="U4" s="215"/>
      <c r="V4" s="215"/>
      <c r="W4" s="215"/>
      <c r="X4" s="1"/>
      <c r="Y4" s="1"/>
      <c r="Z4" s="1"/>
      <c r="AA4" s="1"/>
      <c r="AB4" s="1"/>
      <c r="AC4" s="1"/>
      <c r="AD4" s="9"/>
      <c r="AE4" s="9"/>
      <c r="AF4" s="215"/>
      <c r="AG4" s="215"/>
      <c r="AH4" s="215"/>
      <c r="AI4" s="215"/>
      <c r="AJ4" s="215"/>
      <c r="AK4" s="215"/>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row>
    <row r="5" spans="1:122" ht="18.75" customHeight="1">
      <c r="A5" s="1"/>
      <c r="B5" s="215"/>
      <c r="C5" s="12" t="s">
        <v>592</v>
      </c>
      <c r="D5" s="420" t="s">
        <v>55</v>
      </c>
      <c r="E5" s="421"/>
      <c r="F5" s="421"/>
      <c r="G5" s="13" t="s">
        <v>593</v>
      </c>
      <c r="H5" s="14">
        <f>IF(ISBLANK($Q$15),"", COUNTIF(Q:Q,G5))</f>
        <v>46</v>
      </c>
      <c r="I5" s="15"/>
      <c r="J5" s="277" t="s">
        <v>594</v>
      </c>
      <c r="K5" s="213">
        <v>34834367</v>
      </c>
      <c r="M5" s="278"/>
      <c r="P5" s="15"/>
      <c r="Q5" s="215"/>
      <c r="R5" s="215"/>
      <c r="S5" s="215"/>
      <c r="T5" s="215"/>
      <c r="U5" s="215"/>
      <c r="V5" s="1"/>
      <c r="W5" s="1"/>
      <c r="X5" s="1"/>
      <c r="Y5" s="1"/>
      <c r="Z5" s="1"/>
      <c r="AA5" s="1"/>
      <c r="AB5" s="9"/>
      <c r="AC5" s="9"/>
      <c r="AD5" s="215"/>
      <c r="AE5" s="215"/>
      <c r="AF5" s="215"/>
      <c r="AG5" s="215"/>
      <c r="AH5" s="215"/>
      <c r="AI5" s="215"/>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row>
    <row r="6" spans="1:122" ht="18.75" customHeight="1">
      <c r="A6" s="1"/>
      <c r="B6" s="215"/>
      <c r="C6" s="12" t="s">
        <v>595</v>
      </c>
      <c r="D6" s="16" t="s">
        <v>514</v>
      </c>
      <c r="E6" s="216"/>
      <c r="F6" s="216"/>
      <c r="G6" s="13" t="s">
        <v>596</v>
      </c>
      <c r="H6" s="14">
        <f>IF(ISBLANK($Q$15),"", COUNTIF(Q:Q,G6))</f>
        <v>0</v>
      </c>
      <c r="I6" s="15"/>
      <c r="J6" s="277" t="s">
        <v>597</v>
      </c>
      <c r="K6" s="279">
        <v>500000</v>
      </c>
      <c r="M6" s="278"/>
      <c r="P6" s="15"/>
      <c r="Q6" s="215"/>
      <c r="R6" s="215"/>
      <c r="S6" s="215"/>
      <c r="T6" s="215"/>
      <c r="U6" s="215"/>
      <c r="V6" s="1"/>
      <c r="W6" s="1"/>
      <c r="X6" s="1"/>
      <c r="Y6" s="1"/>
      <c r="Z6" s="1"/>
      <c r="AA6" s="1"/>
      <c r="AB6" s="9"/>
      <c r="AC6" s="9"/>
      <c r="AD6" s="215"/>
      <c r="AE6" s="215"/>
      <c r="AF6" s="215"/>
      <c r="AG6" s="215"/>
      <c r="AH6" s="215"/>
      <c r="AI6" s="215"/>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row>
    <row r="7" spans="1:122" ht="18.75" customHeight="1">
      <c r="A7" s="1"/>
      <c r="B7" s="17"/>
      <c r="C7" s="12" t="s">
        <v>598</v>
      </c>
      <c r="D7" s="16" t="s">
        <v>469</v>
      </c>
      <c r="E7" s="18"/>
      <c r="F7" s="18"/>
      <c r="G7" s="13" t="s">
        <v>599</v>
      </c>
      <c r="H7" s="14">
        <f>IF(ISBLANK($Q$15),"", COUNTIF(Q:Q,G7))</f>
        <v>0</v>
      </c>
      <c r="I7" s="15"/>
      <c r="J7" s="277" t="s">
        <v>600</v>
      </c>
      <c r="K7" s="280">
        <v>0</v>
      </c>
      <c r="M7" s="278"/>
      <c r="P7" s="15"/>
      <c r="Q7" s="19"/>
      <c r="R7" s="19"/>
      <c r="S7" s="19"/>
      <c r="T7" s="19"/>
      <c r="U7" s="19"/>
      <c r="V7" s="1"/>
      <c r="W7" s="1"/>
      <c r="X7" s="1"/>
      <c r="Y7" s="1"/>
      <c r="Z7" s="1"/>
      <c r="AA7" s="1"/>
      <c r="AB7" s="215"/>
      <c r="AC7" s="215"/>
      <c r="AD7" s="215"/>
      <c r="AE7" s="215"/>
      <c r="AF7" s="215"/>
      <c r="AG7" s="215"/>
      <c r="AH7" s="215"/>
      <c r="AI7" s="215"/>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row>
    <row r="8" spans="1:122" ht="18.75" customHeight="1">
      <c r="A8" s="1"/>
      <c r="B8" s="215"/>
      <c r="C8" s="12" t="s">
        <v>601</v>
      </c>
      <c r="D8" s="16" t="s">
        <v>469</v>
      </c>
      <c r="E8" s="216"/>
      <c r="F8" s="216"/>
      <c r="G8" s="13" t="s">
        <v>602</v>
      </c>
      <c r="H8" s="14">
        <f>IF(ISBLANK($Q$15),"", COUNTIF(Q:Q,G8))</f>
        <v>0</v>
      </c>
      <c r="I8" s="15"/>
      <c r="J8" s="277" t="s">
        <v>603</v>
      </c>
      <c r="K8" s="281">
        <v>910500</v>
      </c>
      <c r="M8" s="278"/>
      <c r="P8" s="15"/>
      <c r="Q8" s="20"/>
      <c r="R8" s="20"/>
      <c r="S8" s="20"/>
      <c r="T8" s="20"/>
      <c r="U8" s="20"/>
      <c r="V8" s="20"/>
      <c r="W8" s="20"/>
      <c r="X8" s="20"/>
      <c r="Y8" s="1"/>
      <c r="Z8" s="1"/>
      <c r="AA8" s="1"/>
      <c r="AB8" s="215"/>
      <c r="AC8" s="215"/>
      <c r="AD8" s="215"/>
      <c r="AE8" s="215"/>
      <c r="AF8" s="215"/>
      <c r="AG8" s="215"/>
      <c r="AH8" s="215"/>
      <c r="AI8" s="215"/>
      <c r="AJ8" s="1"/>
      <c r="AK8" s="1"/>
      <c r="AL8" s="1"/>
      <c r="AM8" s="1"/>
      <c r="AN8" s="1"/>
      <c r="AO8" s="1"/>
      <c r="AP8" s="1"/>
      <c r="AQ8" s="1"/>
      <c r="AR8" s="1"/>
      <c r="AS8" s="1"/>
      <c r="AT8" s="1"/>
      <c r="AU8" s="1"/>
      <c r="AV8" s="1"/>
      <c r="AW8" s="1"/>
      <c r="AX8" s="1"/>
      <c r="AY8" s="1"/>
      <c r="AZ8" s="1"/>
      <c r="BA8" s="1"/>
      <c r="BB8" s="1"/>
      <c r="BC8" s="1"/>
      <c r="BD8" s="1"/>
      <c r="BE8" s="1"/>
      <c r="BF8" s="1"/>
      <c r="BG8" s="144"/>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row>
    <row r="9" spans="1:122" ht="18.75" customHeight="1">
      <c r="A9" s="1"/>
      <c r="B9" s="215"/>
      <c r="C9" s="12" t="s">
        <v>604</v>
      </c>
      <c r="D9" s="21">
        <f>IF(ISBLANK(A15),0,COUNTA(A15:A60))</f>
        <v>46</v>
      </c>
      <c r="E9" s="22"/>
      <c r="F9" s="22"/>
      <c r="G9" s="13" t="s">
        <v>605</v>
      </c>
      <c r="H9" s="14">
        <f>IF(ISBLANK($Q$15),"", COUNTIF(Q:Q,G9))</f>
        <v>0</v>
      </c>
      <c r="I9" s="15"/>
      <c r="J9" s="23" t="s">
        <v>606</v>
      </c>
      <c r="K9" s="213">
        <f>K8</f>
        <v>910500</v>
      </c>
      <c r="P9" s="24"/>
      <c r="Q9" s="20"/>
      <c r="R9" s="20"/>
      <c r="S9" s="20"/>
      <c r="T9" s="20"/>
      <c r="U9" s="215"/>
      <c r="V9" s="20"/>
      <c r="W9" s="20"/>
      <c r="X9" s="20"/>
      <c r="Y9" s="1"/>
      <c r="Z9" s="1"/>
      <c r="AA9" s="1"/>
      <c r="AB9" s="215"/>
      <c r="AC9" s="215"/>
      <c r="BG9" s="144"/>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row>
    <row r="10" spans="1:122" ht="18.75" customHeight="1">
      <c r="A10" s="1"/>
      <c r="B10" s="215"/>
      <c r="C10" s="25"/>
      <c r="D10" s="25"/>
      <c r="E10" s="26"/>
      <c r="F10" s="26"/>
      <c r="G10" s="27" t="s">
        <v>607</v>
      </c>
      <c r="H10" s="28">
        <f>SUM(H5:H9)</f>
        <v>46</v>
      </c>
      <c r="I10" s="26"/>
      <c r="J10" s="26"/>
      <c r="N10" s="24"/>
      <c r="O10" s="282"/>
      <c r="P10" s="282"/>
      <c r="Q10" s="29"/>
      <c r="R10" s="29"/>
      <c r="S10" s="20"/>
      <c r="T10" s="20"/>
      <c r="U10" s="26"/>
      <c r="V10" s="26"/>
      <c r="W10" s="26"/>
      <c r="X10" s="20"/>
      <c r="Y10" s="20"/>
      <c r="Z10" s="26"/>
      <c r="AA10" s="26"/>
      <c r="AB10" s="26"/>
      <c r="AC10" s="20"/>
      <c r="AD10" s="20"/>
      <c r="AE10" s="26"/>
      <c r="AF10" s="26"/>
      <c r="AG10" s="137"/>
      <c r="AO10" s="143"/>
      <c r="AQ10" s="137"/>
      <c r="AR10" s="137"/>
      <c r="AS10" s="137"/>
      <c r="AT10" s="137"/>
      <c r="AU10" s="137"/>
      <c r="AV10" s="137"/>
      <c r="AW10" s="137"/>
      <c r="BG10" s="143"/>
      <c r="BI10" s="144"/>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row>
    <row r="11" spans="1:122" ht="18.75"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416">
        <f t="shared" ref="AG11:BH11" si="0">SUM(AG15:AG60)</f>
        <v>1643288</v>
      </c>
      <c r="AH11" s="416">
        <f t="shared" si="0"/>
        <v>0</v>
      </c>
      <c r="AI11" s="417" t="s">
        <v>608</v>
      </c>
      <c r="AJ11" s="418" t="s">
        <v>609</v>
      </c>
      <c r="AK11" s="416">
        <f t="shared" si="0"/>
        <v>6833</v>
      </c>
      <c r="AL11" s="416">
        <f t="shared" si="0"/>
        <v>0</v>
      </c>
      <c r="AM11" s="416">
        <f t="shared" si="0"/>
        <v>0</v>
      </c>
      <c r="AN11" s="416">
        <f t="shared" si="0"/>
        <v>0</v>
      </c>
      <c r="AO11" s="416" t="s">
        <v>610</v>
      </c>
      <c r="AP11" s="416" t="s">
        <v>611</v>
      </c>
      <c r="AQ11" s="416">
        <f t="shared" si="0"/>
        <v>19719516.59999999</v>
      </c>
      <c r="AR11" s="416">
        <f t="shared" si="0"/>
        <v>0</v>
      </c>
      <c r="AS11" s="416" t="s">
        <v>612</v>
      </c>
      <c r="AT11" s="416" t="s">
        <v>613</v>
      </c>
      <c r="AU11" s="416">
        <f t="shared" si="0"/>
        <v>81996</v>
      </c>
      <c r="AV11" s="416">
        <f t="shared" si="0"/>
        <v>2740800</v>
      </c>
      <c r="AW11" s="416">
        <f t="shared" si="0"/>
        <v>275200</v>
      </c>
      <c r="AX11" s="416">
        <f t="shared" si="0"/>
        <v>90500</v>
      </c>
      <c r="AY11" s="416">
        <f t="shared" si="0"/>
        <v>3473600</v>
      </c>
      <c r="AZ11" s="416"/>
      <c r="BA11" s="416">
        <f t="shared" si="0"/>
        <v>606200</v>
      </c>
      <c r="BB11" s="416">
        <f t="shared" si="0"/>
        <v>870880</v>
      </c>
      <c r="BC11" s="416">
        <f t="shared" si="0"/>
        <v>421200</v>
      </c>
      <c r="BD11" s="419" t="s">
        <v>614</v>
      </c>
      <c r="BE11" s="416">
        <f t="shared" si="0"/>
        <v>165000.00000000003</v>
      </c>
      <c r="BF11" s="419" t="s">
        <v>615</v>
      </c>
      <c r="BG11" s="416" t="s">
        <v>616</v>
      </c>
      <c r="BH11" s="283">
        <f t="shared" si="0"/>
        <v>910500</v>
      </c>
      <c r="BI11" s="116"/>
      <c r="BJ11" s="30"/>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row>
    <row r="12" spans="1:122" ht="22.5" customHeight="1">
      <c r="B12" s="422"/>
      <c r="C12" s="421"/>
      <c r="D12" s="421"/>
      <c r="E12" s="421"/>
      <c r="F12" s="421"/>
      <c r="G12" s="421"/>
      <c r="H12" s="421"/>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row>
    <row r="13" spans="1:122" ht="22.5" customHeight="1">
      <c r="A13" s="163"/>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423" t="s">
        <v>617</v>
      </c>
      <c r="AH13" s="424"/>
      <c r="AI13" s="424"/>
      <c r="AJ13" s="424"/>
      <c r="AK13" s="424"/>
      <c r="AL13" s="424"/>
      <c r="AM13" s="424"/>
      <c r="AN13" s="424"/>
      <c r="AO13" s="424"/>
      <c r="AP13" s="425"/>
      <c r="AQ13" s="423" t="s">
        <v>618</v>
      </c>
      <c r="AR13" s="424"/>
      <c r="AS13" s="424"/>
      <c r="AT13" s="424"/>
      <c r="AU13" s="424"/>
      <c r="AV13" s="424"/>
      <c r="AW13" s="424"/>
      <c r="AX13" s="424"/>
      <c r="AY13" s="424"/>
      <c r="AZ13" s="424"/>
      <c r="BA13" s="424"/>
      <c r="BB13" s="424"/>
      <c r="BC13" s="424"/>
      <c r="BD13" s="424"/>
      <c r="BE13" s="424"/>
      <c r="BF13" s="424"/>
      <c r="BG13" s="425"/>
      <c r="BH13" s="163"/>
      <c r="BI13" s="163"/>
      <c r="BJ13" s="16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row>
    <row r="14" spans="1:122" ht="77.25" customHeight="1">
      <c r="A14" s="164" t="s">
        <v>619</v>
      </c>
      <c r="B14" s="165" t="s">
        <v>620</v>
      </c>
      <c r="C14" s="165" t="s">
        <v>621</v>
      </c>
      <c r="D14" s="165" t="s">
        <v>622</v>
      </c>
      <c r="E14" s="165" t="s">
        <v>623</v>
      </c>
      <c r="F14" s="165" t="s">
        <v>624</v>
      </c>
      <c r="G14" s="165" t="s">
        <v>625</v>
      </c>
      <c r="H14" s="165" t="s">
        <v>626</v>
      </c>
      <c r="I14" s="165" t="s">
        <v>627</v>
      </c>
      <c r="J14" s="165" t="s">
        <v>628</v>
      </c>
      <c r="K14" s="165" t="s">
        <v>629</v>
      </c>
      <c r="L14" s="165" t="s">
        <v>630</v>
      </c>
      <c r="M14" s="166" t="s">
        <v>631</v>
      </c>
      <c r="N14" s="165" t="s">
        <v>632</v>
      </c>
      <c r="O14" s="165" t="s">
        <v>633</v>
      </c>
      <c r="P14" s="165" t="s">
        <v>634</v>
      </c>
      <c r="Q14" s="165" t="s">
        <v>635</v>
      </c>
      <c r="R14" s="165" t="s">
        <v>636</v>
      </c>
      <c r="S14" s="165" t="s">
        <v>637</v>
      </c>
      <c r="T14" s="165" t="s">
        <v>638</v>
      </c>
      <c r="U14" s="165" t="s">
        <v>639</v>
      </c>
      <c r="V14" s="165" t="s">
        <v>640</v>
      </c>
      <c r="W14" s="165" t="s">
        <v>641</v>
      </c>
      <c r="X14" s="167" t="s">
        <v>642</v>
      </c>
      <c r="Y14" s="165" t="s">
        <v>57</v>
      </c>
      <c r="Z14" s="165" t="s">
        <v>58</v>
      </c>
      <c r="AA14" s="165" t="s">
        <v>643</v>
      </c>
      <c r="AB14" s="165" t="s">
        <v>644</v>
      </c>
      <c r="AC14" s="165" t="s">
        <v>645</v>
      </c>
      <c r="AD14" s="165" t="s">
        <v>646</v>
      </c>
      <c r="AE14" s="165" t="s">
        <v>647</v>
      </c>
      <c r="AF14" s="165" t="s">
        <v>648</v>
      </c>
      <c r="AG14" s="168" t="s">
        <v>649</v>
      </c>
      <c r="AH14" s="169" t="s">
        <v>650</v>
      </c>
      <c r="AI14" s="168" t="s">
        <v>651</v>
      </c>
      <c r="AJ14" s="168" t="s">
        <v>652</v>
      </c>
      <c r="AK14" s="168" t="s">
        <v>653</v>
      </c>
      <c r="AL14" s="168" t="s">
        <v>654</v>
      </c>
      <c r="AM14" s="168" t="s">
        <v>654</v>
      </c>
      <c r="AN14" s="168" t="s">
        <v>654</v>
      </c>
      <c r="AO14" s="168" t="s">
        <v>655</v>
      </c>
      <c r="AP14" s="284" t="s">
        <v>656</v>
      </c>
      <c r="AQ14" s="168" t="s">
        <v>657</v>
      </c>
      <c r="AR14" s="168" t="s">
        <v>650</v>
      </c>
      <c r="AS14" s="168" t="s">
        <v>651</v>
      </c>
      <c r="AT14" s="168" t="s">
        <v>652</v>
      </c>
      <c r="AU14" s="168" t="s">
        <v>653</v>
      </c>
      <c r="AV14" s="168" t="s">
        <v>532</v>
      </c>
      <c r="AW14" s="168" t="s">
        <v>658</v>
      </c>
      <c r="AX14" s="168" t="s">
        <v>659</v>
      </c>
      <c r="AY14" s="168" t="s">
        <v>660</v>
      </c>
      <c r="AZ14" s="168"/>
      <c r="BA14" s="168" t="s">
        <v>661</v>
      </c>
      <c r="BB14" s="168" t="s">
        <v>662</v>
      </c>
      <c r="BC14" s="168" t="s">
        <v>663</v>
      </c>
      <c r="BD14" s="168" t="s">
        <v>664</v>
      </c>
      <c r="BE14" s="170" t="s">
        <v>665</v>
      </c>
      <c r="BF14" s="171" t="s">
        <v>539</v>
      </c>
      <c r="BG14" s="168" t="s">
        <v>666</v>
      </c>
      <c r="BH14" s="168" t="s">
        <v>667</v>
      </c>
      <c r="BI14" s="168" t="s">
        <v>668</v>
      </c>
      <c r="BJ14" s="172" t="s">
        <v>669</v>
      </c>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row>
    <row r="15" spans="1:122">
      <c r="A15" s="173" t="s">
        <v>469</v>
      </c>
      <c r="B15" s="174">
        <v>1</v>
      </c>
      <c r="C15" s="285" t="s">
        <v>670</v>
      </c>
      <c r="D15" s="285" t="str">
        <f t="shared" ref="D15:D60" si="1">IF(ISBLANK(C15),"", IF(LEN(C15)=46,"OK","Revise su clave presupuestal debe de contener 46 caracteres"))</f>
        <v>OK</v>
      </c>
      <c r="E15" s="37">
        <v>66</v>
      </c>
      <c r="F15" s="37" t="s">
        <v>671</v>
      </c>
      <c r="G15" s="37" t="s">
        <v>672</v>
      </c>
      <c r="H15" s="37" t="s">
        <v>673</v>
      </c>
      <c r="I15" s="40" t="s">
        <v>674</v>
      </c>
      <c r="J15" s="40" t="s">
        <v>675</v>
      </c>
      <c r="K15" s="286">
        <f t="shared" ref="K15:K60" ca="1" si="2">IF(ISBLANK(J15),"", DATEDIF(DATE(IF(MID(J15, 5, 2)*1&gt;24, 1900+MID(J15, 5, 2), 2000+MID(J15, 5, 2)), MID(J15, 7, 2), MID(J15, 9, 2)), TODAY(), "Y"))</f>
        <v>50</v>
      </c>
      <c r="L15" s="111" t="str">
        <f t="shared" ref="L15:L60" si="3">IF(ISBLANK(J15),"", IF(MID(J15,11,1)="H","Hombre","Mujer"))</f>
        <v>Hombre</v>
      </c>
      <c r="M15" s="110">
        <v>44958</v>
      </c>
      <c r="N15" s="111" t="s">
        <v>676</v>
      </c>
      <c r="O15" s="175" t="s">
        <v>677</v>
      </c>
      <c r="P15" s="175" t="s">
        <v>469</v>
      </c>
      <c r="Q15" s="174" t="s">
        <v>593</v>
      </c>
      <c r="R15" s="113">
        <v>44958</v>
      </c>
      <c r="S15" s="113">
        <v>46783</v>
      </c>
      <c r="T15" s="114" t="s">
        <v>678</v>
      </c>
      <c r="U15" s="38">
        <v>30</v>
      </c>
      <c r="V15" s="38">
        <v>40</v>
      </c>
      <c r="W15" s="174" t="s">
        <v>679</v>
      </c>
      <c r="X15" s="175" t="s">
        <v>680</v>
      </c>
      <c r="Y15" s="40" t="s">
        <v>681</v>
      </c>
      <c r="Z15" s="40" t="s">
        <v>64</v>
      </c>
      <c r="AA15" s="39" t="s">
        <v>682</v>
      </c>
      <c r="AB15" s="39">
        <v>2</v>
      </c>
      <c r="AC15" s="39" t="s">
        <v>683</v>
      </c>
      <c r="AD15" s="39" t="s">
        <v>683</v>
      </c>
      <c r="AE15" s="39" t="s">
        <v>514</v>
      </c>
      <c r="AF15" s="115" t="s">
        <v>684</v>
      </c>
      <c r="AG15" s="133">
        <v>114551</v>
      </c>
      <c r="AH15" s="136"/>
      <c r="AI15" s="134" t="s">
        <v>685</v>
      </c>
      <c r="AJ15" s="34" t="s">
        <v>686</v>
      </c>
      <c r="AK15" s="34">
        <v>0</v>
      </c>
      <c r="AL15" s="287">
        <v>0</v>
      </c>
      <c r="AM15" s="288">
        <v>0</v>
      </c>
      <c r="AN15" s="288">
        <v>0</v>
      </c>
      <c r="AO15" s="34" t="s">
        <v>687</v>
      </c>
      <c r="AP15" s="415" t="s">
        <v>688</v>
      </c>
      <c r="AQ15" s="287">
        <v>1374613.2</v>
      </c>
      <c r="AR15" s="287">
        <v>0</v>
      </c>
      <c r="AS15" s="287" t="s">
        <v>689</v>
      </c>
      <c r="AT15" s="287" t="s">
        <v>690</v>
      </c>
      <c r="AU15" s="287"/>
      <c r="AV15" s="287">
        <v>191000</v>
      </c>
      <c r="AW15" s="287">
        <v>19100</v>
      </c>
      <c r="AX15" s="35">
        <v>0</v>
      </c>
      <c r="AY15" s="287">
        <v>241200</v>
      </c>
      <c r="AZ15" s="287"/>
      <c r="BA15" s="287">
        <v>42000</v>
      </c>
      <c r="BB15" s="287">
        <v>30000</v>
      </c>
      <c r="BC15" s="287">
        <v>27600</v>
      </c>
      <c r="BD15" s="414" t="s">
        <v>691</v>
      </c>
      <c r="BE15" s="287">
        <v>3586.95</v>
      </c>
      <c r="BF15" s="288" t="s">
        <v>692</v>
      </c>
      <c r="BG15" s="288" t="s">
        <v>693</v>
      </c>
      <c r="BH15" s="289">
        <v>96900</v>
      </c>
      <c r="BI15" s="176" t="s">
        <v>694</v>
      </c>
      <c r="BJ15" s="177"/>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row>
    <row r="16" spans="1:122">
      <c r="A16" s="173" t="s">
        <v>469</v>
      </c>
      <c r="B16" s="38">
        <v>2</v>
      </c>
      <c r="C16" s="290" t="s">
        <v>695</v>
      </c>
      <c r="D16" s="290" t="str">
        <f t="shared" si="1"/>
        <v>OK</v>
      </c>
      <c r="E16" s="37">
        <v>68</v>
      </c>
      <c r="F16" s="37" t="s">
        <v>696</v>
      </c>
      <c r="G16" s="37" t="s">
        <v>697</v>
      </c>
      <c r="H16" s="37" t="s">
        <v>698</v>
      </c>
      <c r="I16" s="40" t="s">
        <v>699</v>
      </c>
      <c r="J16" s="40" t="s">
        <v>700</v>
      </c>
      <c r="K16" s="286">
        <f t="shared" ca="1" si="2"/>
        <v>33</v>
      </c>
      <c r="L16" s="111" t="str">
        <f t="shared" si="3"/>
        <v>Hombre</v>
      </c>
      <c r="M16" s="112">
        <v>45383</v>
      </c>
      <c r="N16" s="111" t="s">
        <v>676</v>
      </c>
      <c r="O16" s="175" t="s">
        <v>677</v>
      </c>
      <c r="P16" s="175" t="s">
        <v>469</v>
      </c>
      <c r="Q16" s="174" t="s">
        <v>593</v>
      </c>
      <c r="R16" s="113">
        <v>46023</v>
      </c>
      <c r="S16" s="113">
        <v>46387</v>
      </c>
      <c r="T16" s="114" t="s">
        <v>678</v>
      </c>
      <c r="U16" s="38">
        <v>26</v>
      </c>
      <c r="V16" s="38">
        <v>40</v>
      </c>
      <c r="W16" s="38" t="s">
        <v>679</v>
      </c>
      <c r="X16" s="40" t="s">
        <v>680</v>
      </c>
      <c r="Y16" s="40" t="s">
        <v>681</v>
      </c>
      <c r="Z16" s="40" t="s">
        <v>64</v>
      </c>
      <c r="AA16" s="39" t="s">
        <v>701</v>
      </c>
      <c r="AB16" s="39">
        <v>2</v>
      </c>
      <c r="AC16" s="39" t="s">
        <v>702</v>
      </c>
      <c r="AD16" s="39" t="s">
        <v>702</v>
      </c>
      <c r="AE16" s="39" t="s">
        <v>514</v>
      </c>
      <c r="AF16" s="115" t="s">
        <v>703</v>
      </c>
      <c r="AG16" s="133">
        <v>69445</v>
      </c>
      <c r="AH16" s="136"/>
      <c r="AI16" s="134" t="s">
        <v>704</v>
      </c>
      <c r="AJ16" s="34" t="s">
        <v>705</v>
      </c>
      <c r="AK16" s="34">
        <v>0</v>
      </c>
      <c r="AL16" s="287">
        <v>0</v>
      </c>
      <c r="AM16" s="288">
        <v>0</v>
      </c>
      <c r="AN16" s="288">
        <v>0</v>
      </c>
      <c r="AO16" s="34" t="s">
        <v>706</v>
      </c>
      <c r="AP16" s="415" t="s">
        <v>707</v>
      </c>
      <c r="AQ16" s="287">
        <v>833342.40000000014</v>
      </c>
      <c r="AR16" s="287">
        <v>0</v>
      </c>
      <c r="AS16" s="287" t="s">
        <v>708</v>
      </c>
      <c r="AT16" s="287" t="s">
        <v>709</v>
      </c>
      <c r="AU16" s="287"/>
      <c r="AV16" s="287">
        <v>115800</v>
      </c>
      <c r="AW16" s="287">
        <v>11600</v>
      </c>
      <c r="AX16" s="178">
        <v>0</v>
      </c>
      <c r="AY16" s="287">
        <v>146400</v>
      </c>
      <c r="AZ16" s="287"/>
      <c r="BA16" s="287">
        <v>25200</v>
      </c>
      <c r="BB16" s="287">
        <v>30000</v>
      </c>
      <c r="BC16" s="287">
        <v>16800</v>
      </c>
      <c r="BD16" s="414" t="s">
        <v>691</v>
      </c>
      <c r="BE16" s="287">
        <v>3586.95</v>
      </c>
      <c r="BF16" s="288" t="s">
        <v>692</v>
      </c>
      <c r="BG16" s="288" t="s">
        <v>710</v>
      </c>
      <c r="BH16" s="289">
        <v>48500</v>
      </c>
      <c r="BI16" s="176" t="s">
        <v>694</v>
      </c>
      <c r="BJ16" s="179"/>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row>
    <row r="17" spans="1:122">
      <c r="A17" s="173" t="s">
        <v>469</v>
      </c>
      <c r="B17" s="174">
        <v>3</v>
      </c>
      <c r="C17" s="290" t="s">
        <v>711</v>
      </c>
      <c r="D17" s="290" t="str">
        <f t="shared" si="1"/>
        <v>OK</v>
      </c>
      <c r="E17" s="37">
        <v>78</v>
      </c>
      <c r="F17" s="37" t="s">
        <v>712</v>
      </c>
      <c r="G17" s="37" t="s">
        <v>713</v>
      </c>
      <c r="H17" s="37" t="s">
        <v>714</v>
      </c>
      <c r="I17" s="40" t="s">
        <v>715</v>
      </c>
      <c r="J17" s="40" t="s">
        <v>716</v>
      </c>
      <c r="K17" s="286">
        <f t="shared" ca="1" si="2"/>
        <v>42</v>
      </c>
      <c r="L17" s="111" t="str">
        <f t="shared" si="3"/>
        <v>Mujer</v>
      </c>
      <c r="M17" s="112">
        <v>45383</v>
      </c>
      <c r="N17" s="111" t="s">
        <v>676</v>
      </c>
      <c r="O17" s="175" t="s">
        <v>677</v>
      </c>
      <c r="P17" s="175" t="s">
        <v>469</v>
      </c>
      <c r="Q17" s="174" t="s">
        <v>593</v>
      </c>
      <c r="R17" s="113">
        <v>46023</v>
      </c>
      <c r="S17" s="113">
        <v>46387</v>
      </c>
      <c r="T17" s="114" t="s">
        <v>678</v>
      </c>
      <c r="U17" s="38">
        <v>26</v>
      </c>
      <c r="V17" s="38">
        <v>40</v>
      </c>
      <c r="W17" s="38" t="s">
        <v>679</v>
      </c>
      <c r="X17" s="40" t="s">
        <v>680</v>
      </c>
      <c r="Y17" s="40" t="s">
        <v>681</v>
      </c>
      <c r="Z17" s="40" t="s">
        <v>64</v>
      </c>
      <c r="AA17" s="39" t="s">
        <v>717</v>
      </c>
      <c r="AB17" s="39">
        <v>2</v>
      </c>
      <c r="AC17" s="39" t="s">
        <v>718</v>
      </c>
      <c r="AD17" s="39" t="s">
        <v>718</v>
      </c>
      <c r="AE17" s="39" t="s">
        <v>514</v>
      </c>
      <c r="AF17" s="115" t="s">
        <v>719</v>
      </c>
      <c r="AG17" s="133">
        <v>69445</v>
      </c>
      <c r="AH17" s="136"/>
      <c r="AI17" s="134" t="s">
        <v>704</v>
      </c>
      <c r="AJ17" s="34" t="s">
        <v>705</v>
      </c>
      <c r="AK17" s="34">
        <v>0</v>
      </c>
      <c r="AL17" s="287">
        <v>0</v>
      </c>
      <c r="AM17" s="288">
        <v>0</v>
      </c>
      <c r="AN17" s="288">
        <v>0</v>
      </c>
      <c r="AO17" s="34" t="s">
        <v>706</v>
      </c>
      <c r="AP17" s="415" t="s">
        <v>707</v>
      </c>
      <c r="AQ17" s="287">
        <v>833342.40000000014</v>
      </c>
      <c r="AR17" s="287">
        <v>0</v>
      </c>
      <c r="AS17" s="287" t="s">
        <v>708</v>
      </c>
      <c r="AT17" s="287" t="s">
        <v>709</v>
      </c>
      <c r="AU17" s="287"/>
      <c r="AV17" s="287">
        <v>115800</v>
      </c>
      <c r="AW17" s="287">
        <v>11600</v>
      </c>
      <c r="AX17" s="178">
        <v>0</v>
      </c>
      <c r="AY17" s="287">
        <v>146400</v>
      </c>
      <c r="AZ17" s="287"/>
      <c r="BA17" s="287">
        <v>25200</v>
      </c>
      <c r="BB17" s="287">
        <v>30000</v>
      </c>
      <c r="BC17" s="287">
        <v>16800</v>
      </c>
      <c r="BD17" s="414" t="s">
        <v>691</v>
      </c>
      <c r="BE17" s="287">
        <v>3586.95</v>
      </c>
      <c r="BF17" s="288" t="s">
        <v>692</v>
      </c>
      <c r="BG17" s="288" t="s">
        <v>710</v>
      </c>
      <c r="BH17" s="289">
        <v>48500</v>
      </c>
      <c r="BI17" s="176" t="s">
        <v>694</v>
      </c>
      <c r="BJ17" s="179"/>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row>
    <row r="18" spans="1:122">
      <c r="A18" s="173" t="s">
        <v>469</v>
      </c>
      <c r="B18" s="38">
        <v>4</v>
      </c>
      <c r="C18" s="290" t="s">
        <v>720</v>
      </c>
      <c r="D18" s="290" t="str">
        <f t="shared" si="1"/>
        <v>OK</v>
      </c>
      <c r="E18" s="37">
        <v>97</v>
      </c>
      <c r="F18" s="37" t="s">
        <v>721</v>
      </c>
      <c r="G18" s="37" t="s">
        <v>722</v>
      </c>
      <c r="H18" s="37" t="s">
        <v>723</v>
      </c>
      <c r="I18" s="40" t="s">
        <v>724</v>
      </c>
      <c r="J18" s="40" t="s">
        <v>725</v>
      </c>
      <c r="K18" s="286">
        <f t="shared" ca="1" si="2"/>
        <v>50</v>
      </c>
      <c r="L18" s="111" t="str">
        <f t="shared" si="3"/>
        <v>Hombre</v>
      </c>
      <c r="M18" s="112">
        <v>45383</v>
      </c>
      <c r="N18" s="111" t="s">
        <v>676</v>
      </c>
      <c r="O18" s="175" t="s">
        <v>677</v>
      </c>
      <c r="P18" s="175" t="s">
        <v>469</v>
      </c>
      <c r="Q18" s="174" t="s">
        <v>593</v>
      </c>
      <c r="R18" s="113">
        <v>46023</v>
      </c>
      <c r="S18" s="113">
        <v>46387</v>
      </c>
      <c r="T18" s="114" t="s">
        <v>678</v>
      </c>
      <c r="U18" s="38">
        <v>26</v>
      </c>
      <c r="V18" s="38">
        <v>40</v>
      </c>
      <c r="W18" s="38" t="s">
        <v>679</v>
      </c>
      <c r="X18" s="40" t="s">
        <v>680</v>
      </c>
      <c r="Y18" s="40" t="s">
        <v>681</v>
      </c>
      <c r="Z18" s="40" t="s">
        <v>64</v>
      </c>
      <c r="AA18" s="39" t="s">
        <v>726</v>
      </c>
      <c r="AB18" s="39">
        <v>2</v>
      </c>
      <c r="AC18" s="39" t="s">
        <v>727</v>
      </c>
      <c r="AD18" s="39" t="s">
        <v>727</v>
      </c>
      <c r="AE18" s="39" t="s">
        <v>514</v>
      </c>
      <c r="AF18" s="115" t="s">
        <v>728</v>
      </c>
      <c r="AG18" s="133">
        <v>69445</v>
      </c>
      <c r="AH18" s="136"/>
      <c r="AI18" s="134" t="s">
        <v>704</v>
      </c>
      <c r="AJ18" s="34" t="s">
        <v>705</v>
      </c>
      <c r="AK18" s="34">
        <v>0</v>
      </c>
      <c r="AL18" s="287">
        <v>0</v>
      </c>
      <c r="AM18" s="288">
        <v>0</v>
      </c>
      <c r="AN18" s="288">
        <v>0</v>
      </c>
      <c r="AO18" s="34" t="s">
        <v>706</v>
      </c>
      <c r="AP18" s="415" t="s">
        <v>707</v>
      </c>
      <c r="AQ18" s="287">
        <v>833342.40000000014</v>
      </c>
      <c r="AR18" s="287">
        <v>0</v>
      </c>
      <c r="AS18" s="287" t="s">
        <v>708</v>
      </c>
      <c r="AT18" s="287" t="s">
        <v>709</v>
      </c>
      <c r="AU18" s="287"/>
      <c r="AV18" s="287">
        <v>115800</v>
      </c>
      <c r="AW18" s="287">
        <v>11600</v>
      </c>
      <c r="AX18" s="178">
        <v>0</v>
      </c>
      <c r="AY18" s="287">
        <v>146400</v>
      </c>
      <c r="AZ18" s="287"/>
      <c r="BA18" s="287">
        <v>25200</v>
      </c>
      <c r="BB18" s="287">
        <v>30000</v>
      </c>
      <c r="BC18" s="287">
        <v>16800</v>
      </c>
      <c r="BD18" s="414" t="s">
        <v>691</v>
      </c>
      <c r="BE18" s="287">
        <v>3586.95</v>
      </c>
      <c r="BF18" s="288" t="s">
        <v>692</v>
      </c>
      <c r="BG18" s="288" t="s">
        <v>710</v>
      </c>
      <c r="BH18" s="289">
        <v>48500</v>
      </c>
      <c r="BI18" s="176" t="s">
        <v>694</v>
      </c>
      <c r="BJ18" s="179"/>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row>
    <row r="19" spans="1:122">
      <c r="A19" s="173" t="s">
        <v>469</v>
      </c>
      <c r="B19" s="174">
        <v>5</v>
      </c>
      <c r="C19" s="290" t="s">
        <v>711</v>
      </c>
      <c r="D19" s="290" t="str">
        <f t="shared" si="1"/>
        <v>OK</v>
      </c>
      <c r="E19" s="37">
        <v>71</v>
      </c>
      <c r="F19" s="37" t="s">
        <v>729</v>
      </c>
      <c r="G19" s="37" t="s">
        <v>730</v>
      </c>
      <c r="H19" s="37" t="s">
        <v>731</v>
      </c>
      <c r="I19" s="40" t="s">
        <v>732</v>
      </c>
      <c r="J19" s="40" t="s">
        <v>733</v>
      </c>
      <c r="K19" s="286">
        <f t="shared" ca="1" si="2"/>
        <v>44</v>
      </c>
      <c r="L19" s="111" t="str">
        <f t="shared" si="3"/>
        <v>Hombre</v>
      </c>
      <c r="M19" s="112">
        <v>44743</v>
      </c>
      <c r="N19" s="111" t="s">
        <v>676</v>
      </c>
      <c r="O19" s="175" t="s">
        <v>677</v>
      </c>
      <c r="P19" s="175" t="s">
        <v>469</v>
      </c>
      <c r="Q19" s="174" t="s">
        <v>593</v>
      </c>
      <c r="R19" s="113">
        <v>46023</v>
      </c>
      <c r="S19" s="113">
        <v>46387</v>
      </c>
      <c r="T19" s="114" t="s">
        <v>678</v>
      </c>
      <c r="U19" s="38">
        <v>25</v>
      </c>
      <c r="V19" s="38">
        <v>40</v>
      </c>
      <c r="W19" s="38" t="s">
        <v>679</v>
      </c>
      <c r="X19" s="40" t="s">
        <v>680</v>
      </c>
      <c r="Y19" s="40" t="s">
        <v>681</v>
      </c>
      <c r="Z19" s="40" t="s">
        <v>64</v>
      </c>
      <c r="AA19" s="39" t="s">
        <v>734</v>
      </c>
      <c r="AB19" s="39">
        <v>2</v>
      </c>
      <c r="AC19" s="39" t="s">
        <v>718</v>
      </c>
      <c r="AD19" s="39" t="s">
        <v>718</v>
      </c>
      <c r="AE19" s="39" t="s">
        <v>514</v>
      </c>
      <c r="AF19" s="115" t="s">
        <v>735</v>
      </c>
      <c r="AG19" s="133">
        <v>62968</v>
      </c>
      <c r="AH19" s="136"/>
      <c r="AI19" s="134" t="s">
        <v>736</v>
      </c>
      <c r="AJ19" s="34" t="s">
        <v>737</v>
      </c>
      <c r="AK19" s="34">
        <v>0</v>
      </c>
      <c r="AL19" s="287">
        <v>0</v>
      </c>
      <c r="AM19" s="288">
        <v>0</v>
      </c>
      <c r="AN19" s="288">
        <v>0</v>
      </c>
      <c r="AO19" s="34" t="s">
        <v>738</v>
      </c>
      <c r="AP19" s="415" t="s">
        <v>739</v>
      </c>
      <c r="AQ19" s="287">
        <v>755618.4</v>
      </c>
      <c r="AR19" s="287">
        <v>0</v>
      </c>
      <c r="AS19" s="287" t="s">
        <v>740</v>
      </c>
      <c r="AT19" s="287" t="s">
        <v>741</v>
      </c>
      <c r="AU19" s="287"/>
      <c r="AV19" s="287">
        <v>105000</v>
      </c>
      <c r="AW19" s="287">
        <v>10500</v>
      </c>
      <c r="AX19" s="178">
        <v>0</v>
      </c>
      <c r="AY19" s="287">
        <v>133200</v>
      </c>
      <c r="AZ19" s="287"/>
      <c r="BA19" s="287">
        <v>22800</v>
      </c>
      <c r="BB19" s="287">
        <v>28800</v>
      </c>
      <c r="BC19" s="287">
        <v>15600</v>
      </c>
      <c r="BD19" s="414" t="s">
        <v>691</v>
      </c>
      <c r="BE19" s="287">
        <v>3586.95</v>
      </c>
      <c r="BF19" s="288" t="s">
        <v>692</v>
      </c>
      <c r="BG19" s="288" t="s">
        <v>742</v>
      </c>
      <c r="BH19" s="289">
        <v>43800</v>
      </c>
      <c r="BI19" s="176" t="s">
        <v>694</v>
      </c>
      <c r="BJ19" s="179"/>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row>
    <row r="20" spans="1:122">
      <c r="A20" s="173" t="s">
        <v>469</v>
      </c>
      <c r="B20" s="38">
        <v>6</v>
      </c>
      <c r="C20" s="290" t="s">
        <v>711</v>
      </c>
      <c r="D20" s="290" t="str">
        <f t="shared" si="1"/>
        <v>OK</v>
      </c>
      <c r="E20" s="37">
        <v>69</v>
      </c>
      <c r="F20" s="37" t="s">
        <v>743</v>
      </c>
      <c r="G20" s="37" t="s">
        <v>744</v>
      </c>
      <c r="H20" s="37" t="s">
        <v>745</v>
      </c>
      <c r="I20" s="40" t="s">
        <v>746</v>
      </c>
      <c r="J20" s="40" t="s">
        <v>747</v>
      </c>
      <c r="K20" s="286">
        <f t="shared" ca="1" si="2"/>
        <v>41</v>
      </c>
      <c r="L20" s="111" t="str">
        <f t="shared" si="3"/>
        <v>Hombre</v>
      </c>
      <c r="M20" s="112">
        <v>44958</v>
      </c>
      <c r="N20" s="111" t="s">
        <v>676</v>
      </c>
      <c r="O20" s="175" t="s">
        <v>677</v>
      </c>
      <c r="P20" s="175" t="s">
        <v>469</v>
      </c>
      <c r="Q20" s="174" t="s">
        <v>593</v>
      </c>
      <c r="R20" s="113">
        <v>46023</v>
      </c>
      <c r="S20" s="113">
        <v>46387</v>
      </c>
      <c r="T20" s="114" t="s">
        <v>678</v>
      </c>
      <c r="U20" s="38">
        <v>25</v>
      </c>
      <c r="V20" s="38">
        <v>40</v>
      </c>
      <c r="W20" s="38" t="s">
        <v>679</v>
      </c>
      <c r="X20" s="40" t="s">
        <v>680</v>
      </c>
      <c r="Y20" s="40" t="s">
        <v>681</v>
      </c>
      <c r="Z20" s="40" t="s">
        <v>64</v>
      </c>
      <c r="AA20" s="39" t="s">
        <v>748</v>
      </c>
      <c r="AB20" s="39">
        <v>2</v>
      </c>
      <c r="AC20" s="39" t="s">
        <v>718</v>
      </c>
      <c r="AD20" s="39" t="s">
        <v>718</v>
      </c>
      <c r="AE20" s="39" t="s">
        <v>514</v>
      </c>
      <c r="AF20" s="115" t="s">
        <v>749</v>
      </c>
      <c r="AG20" s="133">
        <v>62968</v>
      </c>
      <c r="AH20" s="136"/>
      <c r="AI20" s="134" t="s">
        <v>736</v>
      </c>
      <c r="AJ20" s="34" t="s">
        <v>737</v>
      </c>
      <c r="AK20" s="34">
        <v>0</v>
      </c>
      <c r="AL20" s="287">
        <v>0</v>
      </c>
      <c r="AM20" s="288">
        <v>0</v>
      </c>
      <c r="AN20" s="288">
        <v>0</v>
      </c>
      <c r="AO20" s="34" t="s">
        <v>738</v>
      </c>
      <c r="AP20" s="415" t="s">
        <v>739</v>
      </c>
      <c r="AQ20" s="287">
        <v>755618.4</v>
      </c>
      <c r="AR20" s="287">
        <v>0</v>
      </c>
      <c r="AS20" s="287" t="s">
        <v>740</v>
      </c>
      <c r="AT20" s="287" t="s">
        <v>741</v>
      </c>
      <c r="AU20" s="287"/>
      <c r="AV20" s="287">
        <v>105000</v>
      </c>
      <c r="AW20" s="287">
        <v>10500</v>
      </c>
      <c r="AX20" s="178">
        <v>0</v>
      </c>
      <c r="AY20" s="287">
        <v>133200</v>
      </c>
      <c r="AZ20" s="287"/>
      <c r="BA20" s="287">
        <v>22800</v>
      </c>
      <c r="BB20" s="287">
        <v>28800</v>
      </c>
      <c r="BC20" s="287">
        <v>15600</v>
      </c>
      <c r="BD20" s="414" t="s">
        <v>691</v>
      </c>
      <c r="BE20" s="287">
        <v>3586.95</v>
      </c>
      <c r="BF20" s="288" t="s">
        <v>692</v>
      </c>
      <c r="BG20" s="288" t="s">
        <v>742</v>
      </c>
      <c r="BH20" s="289">
        <v>43800</v>
      </c>
      <c r="BI20" s="176" t="s">
        <v>694</v>
      </c>
      <c r="BJ20" s="179"/>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row>
    <row r="21" spans="1:122">
      <c r="A21" s="173" t="s">
        <v>469</v>
      </c>
      <c r="B21" s="174">
        <v>7</v>
      </c>
      <c r="C21" s="290" t="s">
        <v>720</v>
      </c>
      <c r="D21" s="290" t="str">
        <f t="shared" si="1"/>
        <v>OK</v>
      </c>
      <c r="E21" s="37">
        <v>96</v>
      </c>
      <c r="F21" s="37" t="s">
        <v>750</v>
      </c>
      <c r="G21" s="37" t="s">
        <v>751</v>
      </c>
      <c r="H21" s="37" t="s">
        <v>752</v>
      </c>
      <c r="I21" s="40" t="s">
        <v>753</v>
      </c>
      <c r="J21" s="40" t="s">
        <v>754</v>
      </c>
      <c r="K21" s="286">
        <f t="shared" ca="1" si="2"/>
        <v>51</v>
      </c>
      <c r="L21" s="111" t="str">
        <f t="shared" si="3"/>
        <v>Hombre</v>
      </c>
      <c r="M21" s="112">
        <v>45748</v>
      </c>
      <c r="N21" s="111" t="s">
        <v>676</v>
      </c>
      <c r="O21" s="175" t="s">
        <v>677</v>
      </c>
      <c r="P21" s="175" t="s">
        <v>469</v>
      </c>
      <c r="Q21" s="174" t="s">
        <v>593</v>
      </c>
      <c r="R21" s="113">
        <v>46023</v>
      </c>
      <c r="S21" s="113">
        <v>46387</v>
      </c>
      <c r="T21" s="114" t="s">
        <v>678</v>
      </c>
      <c r="U21" s="38">
        <v>25</v>
      </c>
      <c r="V21" s="38">
        <v>40</v>
      </c>
      <c r="W21" s="38" t="s">
        <v>679</v>
      </c>
      <c r="X21" s="40" t="s">
        <v>680</v>
      </c>
      <c r="Y21" s="40" t="s">
        <v>681</v>
      </c>
      <c r="Z21" s="40" t="s">
        <v>64</v>
      </c>
      <c r="AA21" s="39" t="s">
        <v>755</v>
      </c>
      <c r="AB21" s="39">
        <v>2</v>
      </c>
      <c r="AC21" s="39" t="s">
        <v>727</v>
      </c>
      <c r="AD21" s="39" t="s">
        <v>727</v>
      </c>
      <c r="AE21" s="39" t="s">
        <v>514</v>
      </c>
      <c r="AF21" s="115" t="s">
        <v>756</v>
      </c>
      <c r="AG21" s="133">
        <v>62968</v>
      </c>
      <c r="AH21" s="136"/>
      <c r="AI21" s="134" t="s">
        <v>736</v>
      </c>
      <c r="AJ21" s="34" t="s">
        <v>737</v>
      </c>
      <c r="AK21" s="34">
        <v>0</v>
      </c>
      <c r="AL21" s="287">
        <v>0</v>
      </c>
      <c r="AM21" s="288">
        <v>0</v>
      </c>
      <c r="AN21" s="288">
        <v>0</v>
      </c>
      <c r="AO21" s="34" t="s">
        <v>738</v>
      </c>
      <c r="AP21" s="415" t="s">
        <v>739</v>
      </c>
      <c r="AQ21" s="287">
        <v>755618.4</v>
      </c>
      <c r="AR21" s="287">
        <v>0</v>
      </c>
      <c r="AS21" s="287" t="s">
        <v>740</v>
      </c>
      <c r="AT21" s="287" t="s">
        <v>741</v>
      </c>
      <c r="AU21" s="287"/>
      <c r="AV21" s="287">
        <v>105000</v>
      </c>
      <c r="AW21" s="287">
        <v>10500</v>
      </c>
      <c r="AX21" s="178">
        <v>0</v>
      </c>
      <c r="AY21" s="287">
        <v>133200</v>
      </c>
      <c r="AZ21" s="287"/>
      <c r="BA21" s="287">
        <v>22800</v>
      </c>
      <c r="BB21" s="287">
        <v>28800</v>
      </c>
      <c r="BC21" s="287">
        <v>15600</v>
      </c>
      <c r="BD21" s="414" t="s">
        <v>691</v>
      </c>
      <c r="BE21" s="287">
        <v>3586.95</v>
      </c>
      <c r="BF21" s="288" t="s">
        <v>692</v>
      </c>
      <c r="BG21" s="288" t="s">
        <v>742</v>
      </c>
      <c r="BH21" s="289">
        <v>43800</v>
      </c>
      <c r="BI21" s="176" t="s">
        <v>694</v>
      </c>
      <c r="BJ21" s="179"/>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row>
    <row r="22" spans="1:122">
      <c r="A22" s="173" t="s">
        <v>469</v>
      </c>
      <c r="B22" s="38">
        <v>8</v>
      </c>
      <c r="C22" s="290" t="s">
        <v>757</v>
      </c>
      <c r="D22" s="290" t="str">
        <f t="shared" si="1"/>
        <v>OK</v>
      </c>
      <c r="E22" s="37">
        <v>111</v>
      </c>
      <c r="F22" s="37" t="s">
        <v>758</v>
      </c>
      <c r="G22" s="37" t="s">
        <v>759</v>
      </c>
      <c r="H22" s="37" t="s">
        <v>760</v>
      </c>
      <c r="I22" s="40" t="s">
        <v>761</v>
      </c>
      <c r="J22" s="40" t="s">
        <v>762</v>
      </c>
      <c r="K22" s="286">
        <f t="shared" ca="1" si="2"/>
        <v>60</v>
      </c>
      <c r="L22" s="111" t="str">
        <f t="shared" si="3"/>
        <v>Hombre</v>
      </c>
      <c r="M22" s="112">
        <v>45689</v>
      </c>
      <c r="N22" s="111" t="s">
        <v>676</v>
      </c>
      <c r="O22" s="175" t="s">
        <v>677</v>
      </c>
      <c r="P22" s="175" t="s">
        <v>469</v>
      </c>
      <c r="Q22" s="174" t="s">
        <v>593</v>
      </c>
      <c r="R22" s="113">
        <v>46023</v>
      </c>
      <c r="S22" s="113">
        <v>46387</v>
      </c>
      <c r="T22" s="114" t="s">
        <v>678</v>
      </c>
      <c r="U22" s="38">
        <v>24</v>
      </c>
      <c r="V22" s="38">
        <v>40</v>
      </c>
      <c r="W22" s="38" t="s">
        <v>679</v>
      </c>
      <c r="X22" s="40" t="s">
        <v>680</v>
      </c>
      <c r="Y22" s="40" t="s">
        <v>681</v>
      </c>
      <c r="Z22" s="40" t="s">
        <v>64</v>
      </c>
      <c r="AA22" s="39" t="s">
        <v>763</v>
      </c>
      <c r="AB22" s="39">
        <v>2</v>
      </c>
      <c r="AC22" s="39" t="s">
        <v>764</v>
      </c>
      <c r="AD22" s="39" t="s">
        <v>764</v>
      </c>
      <c r="AE22" s="39" t="s">
        <v>514</v>
      </c>
      <c r="AF22" s="115" t="s">
        <v>765</v>
      </c>
      <c r="AG22" s="133">
        <v>55131</v>
      </c>
      <c r="AH22" s="136"/>
      <c r="AI22" s="134" t="s">
        <v>766</v>
      </c>
      <c r="AJ22" s="34" t="s">
        <v>767</v>
      </c>
      <c r="AK22" s="34">
        <v>0</v>
      </c>
      <c r="AL22" s="287">
        <v>0</v>
      </c>
      <c r="AM22" s="288">
        <v>0</v>
      </c>
      <c r="AN22" s="288">
        <v>0</v>
      </c>
      <c r="AO22" s="34" t="s">
        <v>768</v>
      </c>
      <c r="AP22" s="415" t="s">
        <v>769</v>
      </c>
      <c r="AQ22" s="287">
        <v>661572</v>
      </c>
      <c r="AR22" s="287">
        <v>0</v>
      </c>
      <c r="AS22" s="287" t="s">
        <v>770</v>
      </c>
      <c r="AT22" s="287" t="s">
        <v>771</v>
      </c>
      <c r="AU22" s="287"/>
      <c r="AV22" s="287">
        <v>91900</v>
      </c>
      <c r="AW22" s="287">
        <v>9200</v>
      </c>
      <c r="AX22" s="178">
        <v>0</v>
      </c>
      <c r="AY22" s="287">
        <v>116400</v>
      </c>
      <c r="AZ22" s="287"/>
      <c r="BA22" s="287">
        <v>20400</v>
      </c>
      <c r="BB22" s="287">
        <v>26400</v>
      </c>
      <c r="BC22" s="287">
        <v>14400</v>
      </c>
      <c r="BD22" s="414" t="s">
        <v>691</v>
      </c>
      <c r="BE22" s="287">
        <v>3586.95</v>
      </c>
      <c r="BF22" s="288" t="s">
        <v>692</v>
      </c>
      <c r="BG22" s="288" t="s">
        <v>772</v>
      </c>
      <c r="BH22" s="289">
        <v>38200</v>
      </c>
      <c r="BI22" s="176" t="s">
        <v>694</v>
      </c>
      <c r="BJ22" s="179"/>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row>
    <row r="23" spans="1:122">
      <c r="A23" s="173" t="s">
        <v>469</v>
      </c>
      <c r="B23" s="174">
        <v>9</v>
      </c>
      <c r="C23" s="290" t="s">
        <v>773</v>
      </c>
      <c r="D23" s="290" t="str">
        <f t="shared" si="1"/>
        <v>OK</v>
      </c>
      <c r="E23" s="291">
        <v>113</v>
      </c>
      <c r="F23" s="291" t="s">
        <v>774</v>
      </c>
      <c r="G23" s="291" t="s">
        <v>775</v>
      </c>
      <c r="H23" s="291" t="s">
        <v>776</v>
      </c>
      <c r="I23" s="40" t="s">
        <v>777</v>
      </c>
      <c r="J23" s="40" t="s">
        <v>778</v>
      </c>
      <c r="K23" s="286">
        <f t="shared" ca="1" si="2"/>
        <v>49</v>
      </c>
      <c r="L23" s="111" t="str">
        <f t="shared" si="3"/>
        <v>Mujer</v>
      </c>
      <c r="M23" s="112">
        <v>45885</v>
      </c>
      <c r="N23" s="111" t="s">
        <v>676</v>
      </c>
      <c r="O23" s="175" t="s">
        <v>677</v>
      </c>
      <c r="P23" s="175" t="s">
        <v>469</v>
      </c>
      <c r="Q23" s="174" t="s">
        <v>593</v>
      </c>
      <c r="R23" s="113">
        <v>46023</v>
      </c>
      <c r="S23" s="113">
        <v>46387</v>
      </c>
      <c r="T23" s="114" t="s">
        <v>678</v>
      </c>
      <c r="U23" s="38">
        <v>24</v>
      </c>
      <c r="V23" s="38">
        <v>40</v>
      </c>
      <c r="W23" s="38" t="s">
        <v>679</v>
      </c>
      <c r="X23" s="40" t="s">
        <v>680</v>
      </c>
      <c r="Y23" s="40" t="s">
        <v>681</v>
      </c>
      <c r="Z23" s="40" t="s">
        <v>64</v>
      </c>
      <c r="AA23" s="39" t="s">
        <v>779</v>
      </c>
      <c r="AB23" s="39">
        <v>2</v>
      </c>
      <c r="AC23" s="39" t="s">
        <v>780</v>
      </c>
      <c r="AD23" s="39" t="s">
        <v>780</v>
      </c>
      <c r="AE23" s="39" t="s">
        <v>514</v>
      </c>
      <c r="AF23" s="115" t="s">
        <v>781</v>
      </c>
      <c r="AG23" s="133">
        <v>55131</v>
      </c>
      <c r="AH23" s="136"/>
      <c r="AI23" s="134" t="s">
        <v>766</v>
      </c>
      <c r="AJ23" s="34" t="s">
        <v>767</v>
      </c>
      <c r="AK23" s="34">
        <v>0</v>
      </c>
      <c r="AL23" s="287">
        <v>0</v>
      </c>
      <c r="AM23" s="288">
        <v>0</v>
      </c>
      <c r="AN23" s="288">
        <v>0</v>
      </c>
      <c r="AO23" s="34" t="s">
        <v>768</v>
      </c>
      <c r="AP23" s="415" t="s">
        <v>769</v>
      </c>
      <c r="AQ23" s="287">
        <v>661572</v>
      </c>
      <c r="AR23" s="287">
        <v>0</v>
      </c>
      <c r="AS23" s="287" t="s">
        <v>770</v>
      </c>
      <c r="AT23" s="287" t="s">
        <v>771</v>
      </c>
      <c r="AU23" s="287"/>
      <c r="AV23" s="287">
        <v>91900</v>
      </c>
      <c r="AW23" s="287">
        <v>9200</v>
      </c>
      <c r="AX23" s="178">
        <v>0</v>
      </c>
      <c r="AY23" s="287">
        <v>116400</v>
      </c>
      <c r="AZ23" s="287"/>
      <c r="BA23" s="287">
        <v>20400</v>
      </c>
      <c r="BB23" s="287">
        <v>26400</v>
      </c>
      <c r="BC23" s="287">
        <v>14400</v>
      </c>
      <c r="BD23" s="414" t="s">
        <v>691</v>
      </c>
      <c r="BE23" s="287">
        <v>3586.95</v>
      </c>
      <c r="BF23" s="288" t="s">
        <v>692</v>
      </c>
      <c r="BG23" s="288" t="s">
        <v>772</v>
      </c>
      <c r="BH23" s="289">
        <v>38200</v>
      </c>
      <c r="BI23" s="176" t="s">
        <v>694</v>
      </c>
      <c r="BJ23" s="179"/>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row>
    <row r="24" spans="1:122">
      <c r="A24" s="173" t="s">
        <v>469</v>
      </c>
      <c r="B24" s="38">
        <v>10</v>
      </c>
      <c r="C24" s="290" t="s">
        <v>711</v>
      </c>
      <c r="D24" s="290" t="str">
        <f t="shared" si="1"/>
        <v>OK</v>
      </c>
      <c r="E24" s="37">
        <v>90</v>
      </c>
      <c r="F24" s="37" t="s">
        <v>782</v>
      </c>
      <c r="G24" s="37" t="s">
        <v>783</v>
      </c>
      <c r="H24" s="37" t="s">
        <v>784</v>
      </c>
      <c r="I24" s="40" t="s">
        <v>785</v>
      </c>
      <c r="J24" s="40" t="s">
        <v>786</v>
      </c>
      <c r="K24" s="286">
        <f t="shared" ca="1" si="2"/>
        <v>68</v>
      </c>
      <c r="L24" s="111" t="str">
        <f t="shared" si="3"/>
        <v>Hombre</v>
      </c>
      <c r="M24" s="112">
        <v>45383</v>
      </c>
      <c r="N24" s="111" t="s">
        <v>676</v>
      </c>
      <c r="O24" s="175" t="s">
        <v>677</v>
      </c>
      <c r="P24" s="175" t="s">
        <v>469</v>
      </c>
      <c r="Q24" s="174" t="s">
        <v>593</v>
      </c>
      <c r="R24" s="113">
        <v>46023</v>
      </c>
      <c r="S24" s="113">
        <v>46387</v>
      </c>
      <c r="T24" s="114" t="s">
        <v>678</v>
      </c>
      <c r="U24" s="38">
        <v>23</v>
      </c>
      <c r="V24" s="38">
        <v>40</v>
      </c>
      <c r="W24" s="38" t="s">
        <v>679</v>
      </c>
      <c r="X24" s="40" t="s">
        <v>680</v>
      </c>
      <c r="Y24" s="40" t="s">
        <v>681</v>
      </c>
      <c r="Z24" s="40" t="s">
        <v>64</v>
      </c>
      <c r="AA24" s="39" t="s">
        <v>787</v>
      </c>
      <c r="AB24" s="39">
        <v>2</v>
      </c>
      <c r="AC24" s="39" t="s">
        <v>718</v>
      </c>
      <c r="AD24" s="39" t="s">
        <v>718</v>
      </c>
      <c r="AE24" s="39" t="s">
        <v>514</v>
      </c>
      <c r="AF24" s="115" t="s">
        <v>788</v>
      </c>
      <c r="AG24" s="133">
        <v>47094</v>
      </c>
      <c r="AH24" s="136"/>
      <c r="AI24" s="134" t="s">
        <v>789</v>
      </c>
      <c r="AJ24" s="34" t="s">
        <v>790</v>
      </c>
      <c r="AK24" s="34">
        <v>0</v>
      </c>
      <c r="AL24" s="287">
        <v>0</v>
      </c>
      <c r="AM24" s="288">
        <v>0</v>
      </c>
      <c r="AN24" s="288">
        <v>0</v>
      </c>
      <c r="AO24" s="34" t="s">
        <v>791</v>
      </c>
      <c r="AP24" s="415" t="s">
        <v>792</v>
      </c>
      <c r="AQ24" s="287">
        <v>565128</v>
      </c>
      <c r="AR24" s="287">
        <v>0</v>
      </c>
      <c r="AS24" s="287" t="s">
        <v>793</v>
      </c>
      <c r="AT24" s="287" t="s">
        <v>794</v>
      </c>
      <c r="AU24" s="287"/>
      <c r="AV24" s="287">
        <v>78500</v>
      </c>
      <c r="AW24" s="287">
        <v>7900</v>
      </c>
      <c r="AX24" s="178">
        <v>0</v>
      </c>
      <c r="AY24" s="287">
        <v>99600</v>
      </c>
      <c r="AZ24" s="287"/>
      <c r="BA24" s="287">
        <v>18000</v>
      </c>
      <c r="BB24" s="287">
        <v>22800</v>
      </c>
      <c r="BC24" s="287">
        <v>12000</v>
      </c>
      <c r="BD24" s="414" t="s">
        <v>691</v>
      </c>
      <c r="BE24" s="287">
        <v>3586.95</v>
      </c>
      <c r="BF24" s="288" t="s">
        <v>692</v>
      </c>
      <c r="BG24" s="288" t="s">
        <v>795</v>
      </c>
      <c r="BH24" s="289">
        <v>32500</v>
      </c>
      <c r="BI24" s="176" t="s">
        <v>694</v>
      </c>
      <c r="BJ24" s="179"/>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row>
    <row r="25" spans="1:122">
      <c r="A25" s="173" t="s">
        <v>469</v>
      </c>
      <c r="B25" s="174">
        <v>11</v>
      </c>
      <c r="C25" s="290" t="s">
        <v>796</v>
      </c>
      <c r="D25" s="290" t="str">
        <f t="shared" si="1"/>
        <v>OK</v>
      </c>
      <c r="E25" s="37">
        <v>110</v>
      </c>
      <c r="F25" s="37" t="s">
        <v>797</v>
      </c>
      <c r="G25" s="37" t="s">
        <v>798</v>
      </c>
      <c r="H25" s="37" t="s">
        <v>799</v>
      </c>
      <c r="I25" s="40" t="s">
        <v>800</v>
      </c>
      <c r="J25" s="40" t="s">
        <v>801</v>
      </c>
      <c r="K25" s="286">
        <f t="shared" ca="1" si="2"/>
        <v>34</v>
      </c>
      <c r="L25" s="111" t="str">
        <f t="shared" si="3"/>
        <v>Mujer</v>
      </c>
      <c r="M25" s="112">
        <v>45689</v>
      </c>
      <c r="N25" s="111" t="s">
        <v>676</v>
      </c>
      <c r="O25" s="175" t="s">
        <v>677</v>
      </c>
      <c r="P25" s="175" t="s">
        <v>469</v>
      </c>
      <c r="Q25" s="174" t="s">
        <v>593</v>
      </c>
      <c r="R25" s="113">
        <v>46023</v>
      </c>
      <c r="S25" s="113">
        <v>46387</v>
      </c>
      <c r="T25" s="114" t="s">
        <v>678</v>
      </c>
      <c r="U25" s="38">
        <v>23</v>
      </c>
      <c r="V25" s="38">
        <v>40</v>
      </c>
      <c r="W25" s="38" t="s">
        <v>679</v>
      </c>
      <c r="X25" s="40" t="s">
        <v>680</v>
      </c>
      <c r="Y25" s="40" t="s">
        <v>681</v>
      </c>
      <c r="Z25" s="40" t="s">
        <v>64</v>
      </c>
      <c r="AA25" s="39" t="s">
        <v>802</v>
      </c>
      <c r="AB25" s="39">
        <v>2</v>
      </c>
      <c r="AC25" s="39" t="s">
        <v>803</v>
      </c>
      <c r="AD25" s="39" t="s">
        <v>803</v>
      </c>
      <c r="AE25" s="39" t="s">
        <v>514</v>
      </c>
      <c r="AF25" s="115" t="s">
        <v>804</v>
      </c>
      <c r="AG25" s="133">
        <v>47094</v>
      </c>
      <c r="AH25" s="136"/>
      <c r="AI25" s="134" t="s">
        <v>789</v>
      </c>
      <c r="AJ25" s="34" t="s">
        <v>790</v>
      </c>
      <c r="AK25" s="34">
        <v>0</v>
      </c>
      <c r="AL25" s="287">
        <v>0</v>
      </c>
      <c r="AM25" s="288">
        <v>0</v>
      </c>
      <c r="AN25" s="288">
        <v>0</v>
      </c>
      <c r="AO25" s="34" t="s">
        <v>791</v>
      </c>
      <c r="AP25" s="415" t="s">
        <v>792</v>
      </c>
      <c r="AQ25" s="287">
        <v>565128</v>
      </c>
      <c r="AR25" s="287">
        <v>0</v>
      </c>
      <c r="AS25" s="287" t="s">
        <v>793</v>
      </c>
      <c r="AT25" s="287" t="s">
        <v>794</v>
      </c>
      <c r="AU25" s="287"/>
      <c r="AV25" s="287">
        <v>78500</v>
      </c>
      <c r="AW25" s="287">
        <v>7900</v>
      </c>
      <c r="AX25" s="178">
        <v>0</v>
      </c>
      <c r="AY25" s="287">
        <v>99600</v>
      </c>
      <c r="AZ25" s="287"/>
      <c r="BA25" s="287">
        <v>18000</v>
      </c>
      <c r="BB25" s="287">
        <v>22800</v>
      </c>
      <c r="BC25" s="287">
        <v>12000</v>
      </c>
      <c r="BD25" s="414" t="s">
        <v>691</v>
      </c>
      <c r="BE25" s="287">
        <v>3586.95</v>
      </c>
      <c r="BF25" s="288" t="s">
        <v>692</v>
      </c>
      <c r="BG25" s="288" t="s">
        <v>795</v>
      </c>
      <c r="BH25" s="289">
        <v>32500</v>
      </c>
      <c r="BI25" s="176" t="s">
        <v>694</v>
      </c>
      <c r="BJ25" s="179"/>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row>
    <row r="26" spans="1:122">
      <c r="A26" s="173" t="s">
        <v>469</v>
      </c>
      <c r="B26" s="38">
        <v>12</v>
      </c>
      <c r="C26" s="290" t="s">
        <v>695</v>
      </c>
      <c r="D26" s="290" t="str">
        <f t="shared" si="1"/>
        <v>OK</v>
      </c>
      <c r="E26" s="37">
        <v>107</v>
      </c>
      <c r="F26" s="37" t="s">
        <v>805</v>
      </c>
      <c r="G26" s="37" t="s">
        <v>806</v>
      </c>
      <c r="H26" s="37" t="s">
        <v>807</v>
      </c>
      <c r="I26" s="40" t="s">
        <v>808</v>
      </c>
      <c r="J26" s="40" t="s">
        <v>809</v>
      </c>
      <c r="K26" s="286">
        <f t="shared" ca="1" si="2"/>
        <v>30</v>
      </c>
      <c r="L26" s="111" t="str">
        <f t="shared" si="3"/>
        <v>Mujer</v>
      </c>
      <c r="M26" s="110">
        <v>45632</v>
      </c>
      <c r="N26" s="111" t="s">
        <v>676</v>
      </c>
      <c r="O26" s="175" t="s">
        <v>677</v>
      </c>
      <c r="P26" s="175" t="s">
        <v>469</v>
      </c>
      <c r="Q26" s="174" t="s">
        <v>593</v>
      </c>
      <c r="R26" s="113">
        <v>46023</v>
      </c>
      <c r="S26" s="113">
        <v>46387</v>
      </c>
      <c r="T26" s="114" t="s">
        <v>678</v>
      </c>
      <c r="U26" s="38">
        <v>21</v>
      </c>
      <c r="V26" s="38">
        <v>40</v>
      </c>
      <c r="W26" s="38" t="s">
        <v>679</v>
      </c>
      <c r="X26" s="40" t="s">
        <v>680</v>
      </c>
      <c r="Y26" s="40" t="s">
        <v>681</v>
      </c>
      <c r="Z26" s="40" t="s">
        <v>64</v>
      </c>
      <c r="AA26" s="39" t="s">
        <v>810</v>
      </c>
      <c r="AB26" s="39">
        <v>2</v>
      </c>
      <c r="AC26" s="39" t="s">
        <v>702</v>
      </c>
      <c r="AD26" s="39" t="s">
        <v>702</v>
      </c>
      <c r="AE26" s="39" t="s">
        <v>514</v>
      </c>
      <c r="AF26" s="115" t="s">
        <v>811</v>
      </c>
      <c r="AG26" s="133">
        <v>39023</v>
      </c>
      <c r="AH26" s="136"/>
      <c r="AI26" s="134" t="s">
        <v>812</v>
      </c>
      <c r="AJ26" s="34" t="s">
        <v>813</v>
      </c>
      <c r="AK26" s="34">
        <v>0</v>
      </c>
      <c r="AL26" s="287">
        <v>0</v>
      </c>
      <c r="AM26" s="288">
        <v>0</v>
      </c>
      <c r="AN26" s="288">
        <v>0</v>
      </c>
      <c r="AO26" s="34" t="s">
        <v>814</v>
      </c>
      <c r="AP26" s="415" t="s">
        <v>815</v>
      </c>
      <c r="AQ26" s="287">
        <v>468277.19999999995</v>
      </c>
      <c r="AR26" s="287">
        <v>0</v>
      </c>
      <c r="AS26" s="287" t="s">
        <v>816</v>
      </c>
      <c r="AT26" s="287" t="s">
        <v>817</v>
      </c>
      <c r="AU26" s="287"/>
      <c r="AV26" s="287">
        <v>65100</v>
      </c>
      <c r="AW26" s="287">
        <v>6600</v>
      </c>
      <c r="AX26" s="178">
        <v>0</v>
      </c>
      <c r="AY26" s="287">
        <v>82800</v>
      </c>
      <c r="AZ26" s="287"/>
      <c r="BA26" s="287">
        <v>14400</v>
      </c>
      <c r="BB26" s="287">
        <v>20400</v>
      </c>
      <c r="BC26" s="287">
        <v>9600</v>
      </c>
      <c r="BD26" s="414" t="s">
        <v>691</v>
      </c>
      <c r="BE26" s="287">
        <v>3586.95</v>
      </c>
      <c r="BF26" s="288" t="s">
        <v>692</v>
      </c>
      <c r="BG26" s="288" t="s">
        <v>818</v>
      </c>
      <c r="BH26" s="289">
        <v>17000</v>
      </c>
      <c r="BI26" s="176" t="s">
        <v>694</v>
      </c>
      <c r="BJ26" s="179"/>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row>
    <row r="27" spans="1:122">
      <c r="A27" s="173" t="s">
        <v>469</v>
      </c>
      <c r="B27" s="174">
        <v>13</v>
      </c>
      <c r="C27" s="290" t="s">
        <v>670</v>
      </c>
      <c r="D27" s="290" t="str">
        <f t="shared" si="1"/>
        <v>OK</v>
      </c>
      <c r="E27" s="37">
        <v>91</v>
      </c>
      <c r="F27" s="37" t="s">
        <v>819</v>
      </c>
      <c r="G27" s="37" t="s">
        <v>820</v>
      </c>
      <c r="H27" s="37" t="s">
        <v>821</v>
      </c>
      <c r="I27" s="40" t="s">
        <v>822</v>
      </c>
      <c r="J27" s="40" t="s">
        <v>823</v>
      </c>
      <c r="K27" s="286">
        <f t="shared" ca="1" si="2"/>
        <v>57</v>
      </c>
      <c r="L27" s="111" t="str">
        <f t="shared" si="3"/>
        <v>Hombre</v>
      </c>
      <c r="M27" s="112">
        <v>45383</v>
      </c>
      <c r="N27" s="111" t="s">
        <v>676</v>
      </c>
      <c r="O27" s="175" t="s">
        <v>677</v>
      </c>
      <c r="P27" s="175" t="s">
        <v>469</v>
      </c>
      <c r="Q27" s="174" t="s">
        <v>593</v>
      </c>
      <c r="R27" s="113">
        <v>46023</v>
      </c>
      <c r="S27" s="113">
        <v>46387</v>
      </c>
      <c r="T27" s="114" t="s">
        <v>678</v>
      </c>
      <c r="U27" s="38">
        <v>21</v>
      </c>
      <c r="V27" s="38">
        <v>40</v>
      </c>
      <c r="W27" s="38" t="s">
        <v>679</v>
      </c>
      <c r="X27" s="40" t="s">
        <v>680</v>
      </c>
      <c r="Y27" s="40" t="s">
        <v>681</v>
      </c>
      <c r="Z27" s="40" t="s">
        <v>64</v>
      </c>
      <c r="AA27" s="39" t="s">
        <v>824</v>
      </c>
      <c r="AB27" s="39">
        <v>2</v>
      </c>
      <c r="AC27" s="39" t="s">
        <v>825</v>
      </c>
      <c r="AD27" s="39" t="s">
        <v>825</v>
      </c>
      <c r="AE27" s="39" t="s">
        <v>514</v>
      </c>
      <c r="AF27" s="115" t="s">
        <v>826</v>
      </c>
      <c r="AG27" s="133">
        <v>39023</v>
      </c>
      <c r="AH27" s="136"/>
      <c r="AI27" s="134" t="s">
        <v>812</v>
      </c>
      <c r="AJ27" s="34" t="s">
        <v>813</v>
      </c>
      <c r="AK27" s="34">
        <v>0</v>
      </c>
      <c r="AL27" s="287">
        <v>0</v>
      </c>
      <c r="AM27" s="288">
        <v>0</v>
      </c>
      <c r="AN27" s="288">
        <v>0</v>
      </c>
      <c r="AO27" s="34" t="s">
        <v>814</v>
      </c>
      <c r="AP27" s="415" t="s">
        <v>815</v>
      </c>
      <c r="AQ27" s="287">
        <v>468277.19999999995</v>
      </c>
      <c r="AR27" s="287">
        <v>0</v>
      </c>
      <c r="AS27" s="287" t="s">
        <v>816</v>
      </c>
      <c r="AT27" s="287" t="s">
        <v>817</v>
      </c>
      <c r="AU27" s="287"/>
      <c r="AV27" s="287">
        <v>65100</v>
      </c>
      <c r="AW27" s="287">
        <v>6600</v>
      </c>
      <c r="AX27" s="178">
        <v>0</v>
      </c>
      <c r="AY27" s="287">
        <v>82800</v>
      </c>
      <c r="AZ27" s="287"/>
      <c r="BA27" s="287">
        <v>14400</v>
      </c>
      <c r="BB27" s="287">
        <v>20400</v>
      </c>
      <c r="BC27" s="287">
        <v>9600</v>
      </c>
      <c r="BD27" s="414" t="s">
        <v>691</v>
      </c>
      <c r="BE27" s="287">
        <v>3586.95</v>
      </c>
      <c r="BF27" s="288" t="s">
        <v>692</v>
      </c>
      <c r="BG27" s="288" t="s">
        <v>818</v>
      </c>
      <c r="BH27" s="289">
        <v>17000</v>
      </c>
      <c r="BI27" s="176" t="s">
        <v>694</v>
      </c>
      <c r="BJ27" s="179"/>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row>
    <row r="28" spans="1:122">
      <c r="A28" s="173" t="s">
        <v>469</v>
      </c>
      <c r="B28" s="38">
        <v>14</v>
      </c>
      <c r="C28" s="290" t="s">
        <v>670</v>
      </c>
      <c r="D28" s="290" t="str">
        <f t="shared" si="1"/>
        <v>OK</v>
      </c>
      <c r="E28" s="37">
        <v>43</v>
      </c>
      <c r="F28" s="37" t="s">
        <v>827</v>
      </c>
      <c r="G28" s="37" t="s">
        <v>828</v>
      </c>
      <c r="H28" s="37" t="s">
        <v>829</v>
      </c>
      <c r="I28" s="40" t="s">
        <v>830</v>
      </c>
      <c r="J28" s="40" t="s">
        <v>831</v>
      </c>
      <c r="K28" s="286">
        <f t="shared" ca="1" si="2"/>
        <v>60</v>
      </c>
      <c r="L28" s="111" t="str">
        <f t="shared" si="3"/>
        <v>Hombre</v>
      </c>
      <c r="M28" s="112">
        <v>44958</v>
      </c>
      <c r="N28" s="111" t="s">
        <v>676</v>
      </c>
      <c r="O28" s="175" t="s">
        <v>677</v>
      </c>
      <c r="P28" s="175" t="s">
        <v>469</v>
      </c>
      <c r="Q28" s="174" t="s">
        <v>593</v>
      </c>
      <c r="R28" s="113">
        <v>46023</v>
      </c>
      <c r="S28" s="113">
        <v>46387</v>
      </c>
      <c r="T28" s="114" t="s">
        <v>678</v>
      </c>
      <c r="U28" s="38">
        <v>20</v>
      </c>
      <c r="V28" s="38">
        <v>40</v>
      </c>
      <c r="W28" s="38" t="s">
        <v>679</v>
      </c>
      <c r="X28" s="40" t="s">
        <v>680</v>
      </c>
      <c r="Y28" s="40" t="s">
        <v>681</v>
      </c>
      <c r="Z28" s="40" t="s">
        <v>64</v>
      </c>
      <c r="AA28" s="39" t="s">
        <v>832</v>
      </c>
      <c r="AB28" s="39">
        <v>2</v>
      </c>
      <c r="AC28" s="39" t="s">
        <v>833</v>
      </c>
      <c r="AD28" s="39" t="s">
        <v>833</v>
      </c>
      <c r="AE28" s="39" t="s">
        <v>514</v>
      </c>
      <c r="AF28" s="115" t="s">
        <v>834</v>
      </c>
      <c r="AG28" s="133">
        <v>35981</v>
      </c>
      <c r="AH28" s="136"/>
      <c r="AI28" s="134" t="s">
        <v>835</v>
      </c>
      <c r="AJ28" s="34" t="s">
        <v>836</v>
      </c>
      <c r="AK28" s="34">
        <v>0</v>
      </c>
      <c r="AL28" s="287">
        <v>0</v>
      </c>
      <c r="AM28" s="288">
        <v>0</v>
      </c>
      <c r="AN28" s="288">
        <v>0</v>
      </c>
      <c r="AO28" s="34" t="s">
        <v>837</v>
      </c>
      <c r="AP28" s="415" t="s">
        <v>838</v>
      </c>
      <c r="AQ28" s="287">
        <v>431773.19999999995</v>
      </c>
      <c r="AR28" s="287">
        <v>0</v>
      </c>
      <c r="AS28" s="287" t="s">
        <v>839</v>
      </c>
      <c r="AT28" s="287" t="s">
        <v>840</v>
      </c>
      <c r="AU28" s="287"/>
      <c r="AV28" s="287">
        <v>60000</v>
      </c>
      <c r="AW28" s="287">
        <v>6000</v>
      </c>
      <c r="AX28" s="178">
        <v>0</v>
      </c>
      <c r="AY28" s="287">
        <v>75600</v>
      </c>
      <c r="AZ28" s="287"/>
      <c r="BA28" s="287">
        <v>13200</v>
      </c>
      <c r="BB28" s="287">
        <v>19200</v>
      </c>
      <c r="BC28" s="287">
        <v>9600</v>
      </c>
      <c r="BD28" s="414" t="s">
        <v>691</v>
      </c>
      <c r="BE28" s="287">
        <v>3586.96</v>
      </c>
      <c r="BF28" s="288" t="s">
        <v>692</v>
      </c>
      <c r="BG28" s="288" t="s">
        <v>841</v>
      </c>
      <c r="BH28" s="289">
        <v>15700</v>
      </c>
      <c r="BI28" s="176" t="s">
        <v>694</v>
      </c>
      <c r="BJ28" s="179"/>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row>
    <row r="29" spans="1:122">
      <c r="A29" s="173" t="s">
        <v>469</v>
      </c>
      <c r="B29" s="174">
        <v>15</v>
      </c>
      <c r="C29" s="290" t="s">
        <v>695</v>
      </c>
      <c r="D29" s="290" t="str">
        <f t="shared" si="1"/>
        <v>OK</v>
      </c>
      <c r="E29" s="37">
        <v>84</v>
      </c>
      <c r="F29" s="37" t="s">
        <v>842</v>
      </c>
      <c r="G29" s="37" t="s">
        <v>843</v>
      </c>
      <c r="H29" s="37" t="s">
        <v>844</v>
      </c>
      <c r="I29" s="40" t="s">
        <v>845</v>
      </c>
      <c r="J29" s="40" t="s">
        <v>846</v>
      </c>
      <c r="K29" s="286">
        <f t="shared" ca="1" si="2"/>
        <v>32</v>
      </c>
      <c r="L29" s="111" t="str">
        <f t="shared" si="3"/>
        <v>Hombre</v>
      </c>
      <c r="M29" s="112">
        <v>45793</v>
      </c>
      <c r="N29" s="111" t="s">
        <v>676</v>
      </c>
      <c r="O29" s="175" t="s">
        <v>677</v>
      </c>
      <c r="P29" s="175" t="s">
        <v>469</v>
      </c>
      <c r="Q29" s="174" t="s">
        <v>593</v>
      </c>
      <c r="R29" s="113">
        <v>46023</v>
      </c>
      <c r="S29" s="113">
        <v>46387</v>
      </c>
      <c r="T29" s="114" t="s">
        <v>678</v>
      </c>
      <c r="U29" s="38">
        <v>20</v>
      </c>
      <c r="V29" s="38">
        <v>40</v>
      </c>
      <c r="W29" s="38" t="s">
        <v>679</v>
      </c>
      <c r="X29" s="40" t="s">
        <v>680</v>
      </c>
      <c r="Y29" s="40" t="s">
        <v>681</v>
      </c>
      <c r="Z29" s="40" t="s">
        <v>64</v>
      </c>
      <c r="AA29" s="39" t="s">
        <v>847</v>
      </c>
      <c r="AB29" s="39">
        <v>2</v>
      </c>
      <c r="AC29" s="39" t="s">
        <v>702</v>
      </c>
      <c r="AD29" s="39" t="s">
        <v>702</v>
      </c>
      <c r="AE29" s="39" t="s">
        <v>514</v>
      </c>
      <c r="AF29" s="115" t="s">
        <v>848</v>
      </c>
      <c r="AG29" s="133">
        <v>35981</v>
      </c>
      <c r="AH29" s="136"/>
      <c r="AI29" s="134" t="s">
        <v>835</v>
      </c>
      <c r="AJ29" s="34" t="s">
        <v>836</v>
      </c>
      <c r="AK29" s="34">
        <v>0</v>
      </c>
      <c r="AL29" s="287">
        <v>0</v>
      </c>
      <c r="AM29" s="288">
        <v>0</v>
      </c>
      <c r="AN29" s="288">
        <v>0</v>
      </c>
      <c r="AO29" s="34" t="s">
        <v>837</v>
      </c>
      <c r="AP29" s="415" t="s">
        <v>838</v>
      </c>
      <c r="AQ29" s="287">
        <v>431773.19999999995</v>
      </c>
      <c r="AR29" s="287">
        <v>0</v>
      </c>
      <c r="AS29" s="287" t="s">
        <v>839</v>
      </c>
      <c r="AT29" s="287" t="s">
        <v>840</v>
      </c>
      <c r="AU29" s="287"/>
      <c r="AV29" s="287">
        <v>60000</v>
      </c>
      <c r="AW29" s="287">
        <v>6000</v>
      </c>
      <c r="AX29" s="178">
        <v>0</v>
      </c>
      <c r="AY29" s="287">
        <v>75600</v>
      </c>
      <c r="AZ29" s="287"/>
      <c r="BA29" s="287">
        <v>13200</v>
      </c>
      <c r="BB29" s="287">
        <v>19200</v>
      </c>
      <c r="BC29" s="287">
        <v>9600</v>
      </c>
      <c r="BD29" s="414" t="s">
        <v>691</v>
      </c>
      <c r="BE29" s="287">
        <v>3586.95</v>
      </c>
      <c r="BF29" s="288" t="s">
        <v>692</v>
      </c>
      <c r="BG29" s="288" t="s">
        <v>849</v>
      </c>
      <c r="BH29" s="289">
        <v>15700</v>
      </c>
      <c r="BI29" s="176" t="s">
        <v>694</v>
      </c>
      <c r="BJ29" s="179"/>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row>
    <row r="30" spans="1:122">
      <c r="A30" s="173" t="s">
        <v>469</v>
      </c>
      <c r="B30" s="38">
        <v>16</v>
      </c>
      <c r="C30" s="290" t="s">
        <v>850</v>
      </c>
      <c r="D30" s="290" t="str">
        <f t="shared" si="1"/>
        <v>OK</v>
      </c>
      <c r="E30" s="37">
        <v>81</v>
      </c>
      <c r="F30" s="37" t="s">
        <v>851</v>
      </c>
      <c r="G30" s="37" t="s">
        <v>852</v>
      </c>
      <c r="H30" s="37" t="s">
        <v>853</v>
      </c>
      <c r="I30" s="40" t="s">
        <v>854</v>
      </c>
      <c r="J30" s="40" t="s">
        <v>855</v>
      </c>
      <c r="K30" s="286">
        <f t="shared" ca="1" si="2"/>
        <v>57</v>
      </c>
      <c r="L30" s="111" t="str">
        <f t="shared" si="3"/>
        <v>Hombre</v>
      </c>
      <c r="M30" s="112">
        <v>45014</v>
      </c>
      <c r="N30" s="111" t="s">
        <v>676</v>
      </c>
      <c r="O30" s="175" t="s">
        <v>677</v>
      </c>
      <c r="P30" s="175" t="s">
        <v>469</v>
      </c>
      <c r="Q30" s="174" t="s">
        <v>593</v>
      </c>
      <c r="R30" s="113">
        <v>46023</v>
      </c>
      <c r="S30" s="113">
        <v>46387</v>
      </c>
      <c r="T30" s="114" t="s">
        <v>678</v>
      </c>
      <c r="U30" s="38">
        <v>20</v>
      </c>
      <c r="V30" s="38">
        <v>40</v>
      </c>
      <c r="W30" s="38" t="s">
        <v>679</v>
      </c>
      <c r="X30" s="40" t="s">
        <v>680</v>
      </c>
      <c r="Y30" s="40" t="s">
        <v>681</v>
      </c>
      <c r="Z30" s="40" t="s">
        <v>64</v>
      </c>
      <c r="AA30" s="39" t="s">
        <v>856</v>
      </c>
      <c r="AB30" s="39">
        <v>2</v>
      </c>
      <c r="AC30" s="39" t="s">
        <v>857</v>
      </c>
      <c r="AD30" s="39" t="s">
        <v>857</v>
      </c>
      <c r="AE30" s="39" t="s">
        <v>514</v>
      </c>
      <c r="AF30" s="115" t="s">
        <v>858</v>
      </c>
      <c r="AG30" s="133">
        <v>35981</v>
      </c>
      <c r="AH30" s="136"/>
      <c r="AI30" s="134" t="s">
        <v>835</v>
      </c>
      <c r="AJ30" s="34" t="s">
        <v>836</v>
      </c>
      <c r="AK30" s="34">
        <v>0</v>
      </c>
      <c r="AL30" s="287">
        <v>0</v>
      </c>
      <c r="AM30" s="288">
        <v>0</v>
      </c>
      <c r="AN30" s="288">
        <v>0</v>
      </c>
      <c r="AO30" s="34" t="s">
        <v>837</v>
      </c>
      <c r="AP30" s="415" t="s">
        <v>838</v>
      </c>
      <c r="AQ30" s="287">
        <v>431773.19999999995</v>
      </c>
      <c r="AR30" s="287">
        <v>0</v>
      </c>
      <c r="AS30" s="287" t="s">
        <v>839</v>
      </c>
      <c r="AT30" s="287" t="s">
        <v>840</v>
      </c>
      <c r="AU30" s="287"/>
      <c r="AV30" s="287">
        <v>60000</v>
      </c>
      <c r="AW30" s="287">
        <v>6000</v>
      </c>
      <c r="AX30" s="178">
        <v>0</v>
      </c>
      <c r="AY30" s="287">
        <v>75600</v>
      </c>
      <c r="AZ30" s="287"/>
      <c r="BA30" s="287">
        <v>13200</v>
      </c>
      <c r="BB30" s="287">
        <v>19200</v>
      </c>
      <c r="BC30" s="287">
        <v>9600</v>
      </c>
      <c r="BD30" s="414" t="s">
        <v>691</v>
      </c>
      <c r="BE30" s="287">
        <v>3586.95</v>
      </c>
      <c r="BF30" s="288" t="s">
        <v>859</v>
      </c>
      <c r="BG30" s="288" t="s">
        <v>860</v>
      </c>
      <c r="BH30" s="289">
        <v>15700</v>
      </c>
      <c r="BI30" s="176" t="s">
        <v>694</v>
      </c>
      <c r="BJ30" s="179"/>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row>
    <row r="31" spans="1:122">
      <c r="A31" s="173" t="s">
        <v>469</v>
      </c>
      <c r="B31" s="174">
        <v>17</v>
      </c>
      <c r="C31" s="290" t="s">
        <v>720</v>
      </c>
      <c r="D31" s="290" t="str">
        <f t="shared" si="1"/>
        <v>OK</v>
      </c>
      <c r="E31" s="37">
        <v>96</v>
      </c>
      <c r="F31" s="37" t="s">
        <v>861</v>
      </c>
      <c r="G31" s="37" t="s">
        <v>862</v>
      </c>
      <c r="H31" s="37" t="s">
        <v>863</v>
      </c>
      <c r="I31" s="40" t="s">
        <v>864</v>
      </c>
      <c r="J31" s="40" t="s">
        <v>865</v>
      </c>
      <c r="K31" s="286">
        <f t="shared" ca="1" si="2"/>
        <v>46</v>
      </c>
      <c r="L31" s="111" t="str">
        <f t="shared" si="3"/>
        <v>Hombre</v>
      </c>
      <c r="M31" s="112">
        <v>45748</v>
      </c>
      <c r="N31" s="111" t="s">
        <v>676</v>
      </c>
      <c r="O31" s="175" t="s">
        <v>677</v>
      </c>
      <c r="P31" s="175" t="s">
        <v>469</v>
      </c>
      <c r="Q31" s="174" t="s">
        <v>593</v>
      </c>
      <c r="R31" s="113">
        <v>46023</v>
      </c>
      <c r="S31" s="113">
        <v>46387</v>
      </c>
      <c r="T31" s="114" t="s">
        <v>678</v>
      </c>
      <c r="U31" s="38">
        <v>20</v>
      </c>
      <c r="V31" s="38">
        <v>40</v>
      </c>
      <c r="W31" s="38" t="s">
        <v>679</v>
      </c>
      <c r="X31" s="40" t="s">
        <v>680</v>
      </c>
      <c r="Y31" s="40" t="s">
        <v>681</v>
      </c>
      <c r="Z31" s="40" t="s">
        <v>64</v>
      </c>
      <c r="AA31" s="39" t="s">
        <v>866</v>
      </c>
      <c r="AB31" s="39">
        <v>2</v>
      </c>
      <c r="AC31" s="39" t="s">
        <v>727</v>
      </c>
      <c r="AD31" s="39" t="s">
        <v>727</v>
      </c>
      <c r="AE31" s="39" t="s">
        <v>514</v>
      </c>
      <c r="AF31" s="115" t="s">
        <v>867</v>
      </c>
      <c r="AG31" s="133">
        <v>35981</v>
      </c>
      <c r="AH31" s="136"/>
      <c r="AI31" s="134" t="s">
        <v>835</v>
      </c>
      <c r="AJ31" s="34" t="s">
        <v>836</v>
      </c>
      <c r="AK31" s="34">
        <v>0</v>
      </c>
      <c r="AL31" s="287">
        <v>0</v>
      </c>
      <c r="AM31" s="288">
        <v>0</v>
      </c>
      <c r="AN31" s="288">
        <v>0</v>
      </c>
      <c r="AO31" s="34" t="s">
        <v>837</v>
      </c>
      <c r="AP31" s="415" t="s">
        <v>838</v>
      </c>
      <c r="AQ31" s="287">
        <v>431773.19999999995</v>
      </c>
      <c r="AR31" s="287">
        <v>0</v>
      </c>
      <c r="AS31" s="287" t="s">
        <v>839</v>
      </c>
      <c r="AT31" s="287" t="s">
        <v>840</v>
      </c>
      <c r="AU31" s="287"/>
      <c r="AV31" s="287">
        <v>60000</v>
      </c>
      <c r="AW31" s="287">
        <v>6000</v>
      </c>
      <c r="AX31" s="178">
        <v>0</v>
      </c>
      <c r="AY31" s="287">
        <v>75600</v>
      </c>
      <c r="AZ31" s="287"/>
      <c r="BA31" s="287">
        <v>13200</v>
      </c>
      <c r="BB31" s="287">
        <v>19200</v>
      </c>
      <c r="BC31" s="287">
        <v>9600</v>
      </c>
      <c r="BD31" s="414" t="s">
        <v>691</v>
      </c>
      <c r="BE31" s="287">
        <v>3586.95</v>
      </c>
      <c r="BF31" s="288" t="s">
        <v>859</v>
      </c>
      <c r="BG31" s="288" t="s">
        <v>860</v>
      </c>
      <c r="BH31" s="292">
        <v>15700</v>
      </c>
      <c r="BI31" s="176" t="s">
        <v>694</v>
      </c>
      <c r="BJ31" s="180"/>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row>
    <row r="32" spans="1:122">
      <c r="A32" s="173" t="s">
        <v>469</v>
      </c>
      <c r="B32" s="38">
        <v>18</v>
      </c>
      <c r="C32" s="290" t="s">
        <v>757</v>
      </c>
      <c r="D32" s="290" t="str">
        <f t="shared" si="1"/>
        <v>OK</v>
      </c>
      <c r="E32" s="38">
        <v>19</v>
      </c>
      <c r="F32" s="38" t="s">
        <v>851</v>
      </c>
      <c r="G32" s="38" t="s">
        <v>868</v>
      </c>
      <c r="H32" s="38" t="s">
        <v>869</v>
      </c>
      <c r="I32" s="38" t="s">
        <v>870</v>
      </c>
      <c r="J32" s="40" t="s">
        <v>871</v>
      </c>
      <c r="K32" s="286">
        <f t="shared" ca="1" si="2"/>
        <v>43</v>
      </c>
      <c r="L32" s="111" t="str">
        <f t="shared" si="3"/>
        <v>Mujer</v>
      </c>
      <c r="M32" s="112">
        <v>44958</v>
      </c>
      <c r="N32" s="111" t="s">
        <v>676</v>
      </c>
      <c r="O32" s="175" t="s">
        <v>677</v>
      </c>
      <c r="P32" s="175" t="s">
        <v>469</v>
      </c>
      <c r="Q32" s="174" t="s">
        <v>593</v>
      </c>
      <c r="R32" s="113">
        <v>46023</v>
      </c>
      <c r="S32" s="113">
        <v>46387</v>
      </c>
      <c r="T32" s="114" t="s">
        <v>678</v>
      </c>
      <c r="U32" s="38">
        <v>18</v>
      </c>
      <c r="V32" s="38">
        <v>40</v>
      </c>
      <c r="W32" s="38" t="s">
        <v>679</v>
      </c>
      <c r="X32" s="40" t="s">
        <v>680</v>
      </c>
      <c r="Y32" s="40" t="s">
        <v>681</v>
      </c>
      <c r="Z32" s="40" t="s">
        <v>64</v>
      </c>
      <c r="AA32" s="39" t="s">
        <v>872</v>
      </c>
      <c r="AB32" s="39">
        <v>2</v>
      </c>
      <c r="AC32" s="39" t="s">
        <v>764</v>
      </c>
      <c r="AD32" s="39" t="s">
        <v>764</v>
      </c>
      <c r="AE32" s="39" t="s">
        <v>514</v>
      </c>
      <c r="AF32" s="115" t="s">
        <v>873</v>
      </c>
      <c r="AG32" s="133">
        <v>29714</v>
      </c>
      <c r="AH32" s="136"/>
      <c r="AI32" s="135" t="s">
        <v>874</v>
      </c>
      <c r="AJ32" s="34" t="s">
        <v>875</v>
      </c>
      <c r="AK32" s="34">
        <v>0</v>
      </c>
      <c r="AL32" s="287">
        <v>0</v>
      </c>
      <c r="AM32" s="288">
        <v>0</v>
      </c>
      <c r="AN32" s="288">
        <v>0</v>
      </c>
      <c r="AO32" s="34" t="s">
        <v>876</v>
      </c>
      <c r="AP32" s="415" t="s">
        <v>877</v>
      </c>
      <c r="AQ32" s="287">
        <v>356569.2</v>
      </c>
      <c r="AR32" s="287">
        <v>0</v>
      </c>
      <c r="AS32" s="287" t="s">
        <v>878</v>
      </c>
      <c r="AT32" s="287" t="s">
        <v>879</v>
      </c>
      <c r="AU32" s="287"/>
      <c r="AV32" s="287">
        <v>49600</v>
      </c>
      <c r="AW32" s="287">
        <v>5000</v>
      </c>
      <c r="AX32" s="178">
        <v>0</v>
      </c>
      <c r="AY32" s="287">
        <v>62400</v>
      </c>
      <c r="AZ32" s="287"/>
      <c r="BA32" s="287">
        <v>10800</v>
      </c>
      <c r="BB32" s="287">
        <v>16800</v>
      </c>
      <c r="BC32" s="287">
        <v>7200</v>
      </c>
      <c r="BD32" s="414" t="s">
        <v>691</v>
      </c>
      <c r="BE32" s="287">
        <v>3586.96</v>
      </c>
      <c r="BF32" s="288" t="s">
        <v>859</v>
      </c>
      <c r="BG32" s="288" t="s">
        <v>880</v>
      </c>
      <c r="BH32" s="292">
        <v>12800</v>
      </c>
      <c r="BI32" s="176" t="s">
        <v>694</v>
      </c>
      <c r="BJ32" s="180"/>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row>
    <row r="33" spans="1:122">
      <c r="A33" s="173" t="s">
        <v>469</v>
      </c>
      <c r="B33" s="174">
        <v>19</v>
      </c>
      <c r="C33" s="290" t="s">
        <v>773</v>
      </c>
      <c r="D33" s="290" t="str">
        <f t="shared" si="1"/>
        <v>OK</v>
      </c>
      <c r="E33" s="38">
        <v>125</v>
      </c>
      <c r="F33" s="38" t="s">
        <v>881</v>
      </c>
      <c r="G33" s="38" t="s">
        <v>882</v>
      </c>
      <c r="H33" s="38" t="s">
        <v>883</v>
      </c>
      <c r="I33" s="40" t="s">
        <v>884</v>
      </c>
      <c r="J33" s="40" t="s">
        <v>885</v>
      </c>
      <c r="K33" s="286">
        <f t="shared" ca="1" si="2"/>
        <v>42</v>
      </c>
      <c r="L33" s="111" t="str">
        <f t="shared" si="3"/>
        <v>Mujer</v>
      </c>
      <c r="M33" s="112">
        <v>45917</v>
      </c>
      <c r="N33" s="111" t="s">
        <v>676</v>
      </c>
      <c r="O33" s="175" t="s">
        <v>677</v>
      </c>
      <c r="P33" s="175" t="s">
        <v>469</v>
      </c>
      <c r="Q33" s="174" t="s">
        <v>593</v>
      </c>
      <c r="R33" s="113">
        <v>46023</v>
      </c>
      <c r="S33" s="113">
        <v>46387</v>
      </c>
      <c r="T33" s="114" t="s">
        <v>678</v>
      </c>
      <c r="U33" s="38">
        <v>18</v>
      </c>
      <c r="V33" s="38">
        <v>40</v>
      </c>
      <c r="W33" s="38" t="s">
        <v>679</v>
      </c>
      <c r="X33" s="40" t="s">
        <v>680</v>
      </c>
      <c r="Y33" s="40" t="s">
        <v>681</v>
      </c>
      <c r="Z33" s="40" t="s">
        <v>64</v>
      </c>
      <c r="AA33" s="41" t="s">
        <v>886</v>
      </c>
      <c r="AB33" s="39">
        <v>2</v>
      </c>
      <c r="AC33" s="41" t="s">
        <v>780</v>
      </c>
      <c r="AD33" s="41" t="s">
        <v>780</v>
      </c>
      <c r="AE33" s="41" t="s">
        <v>514</v>
      </c>
      <c r="AF33" s="115" t="s">
        <v>887</v>
      </c>
      <c r="AG33" s="133">
        <v>29714</v>
      </c>
      <c r="AH33" s="136"/>
      <c r="AI33" s="135" t="s">
        <v>874</v>
      </c>
      <c r="AJ33" s="34" t="s">
        <v>875</v>
      </c>
      <c r="AK33" s="34">
        <v>0</v>
      </c>
      <c r="AL33" s="287">
        <v>0</v>
      </c>
      <c r="AM33" s="288">
        <v>0</v>
      </c>
      <c r="AN33" s="288">
        <v>0</v>
      </c>
      <c r="AO33" s="34" t="s">
        <v>876</v>
      </c>
      <c r="AP33" s="415" t="s">
        <v>877</v>
      </c>
      <c r="AQ33" s="287">
        <v>356569.2</v>
      </c>
      <c r="AR33" s="287">
        <v>0</v>
      </c>
      <c r="AS33" s="287" t="s">
        <v>878</v>
      </c>
      <c r="AT33" s="287" t="s">
        <v>879</v>
      </c>
      <c r="AU33" s="287"/>
      <c r="AV33" s="287">
        <v>49600</v>
      </c>
      <c r="AW33" s="287">
        <v>5000</v>
      </c>
      <c r="AX33" s="178">
        <v>0</v>
      </c>
      <c r="AY33" s="287">
        <v>62400</v>
      </c>
      <c r="AZ33" s="287"/>
      <c r="BA33" s="287">
        <v>10800</v>
      </c>
      <c r="BB33" s="287">
        <v>16800</v>
      </c>
      <c r="BC33" s="287">
        <v>7200</v>
      </c>
      <c r="BD33" s="414" t="s">
        <v>691</v>
      </c>
      <c r="BE33" s="287">
        <v>3586.96</v>
      </c>
      <c r="BF33" s="288" t="s">
        <v>859</v>
      </c>
      <c r="BG33" s="288" t="s">
        <v>880</v>
      </c>
      <c r="BH33" s="292">
        <v>12800</v>
      </c>
      <c r="BI33" s="176" t="s">
        <v>694</v>
      </c>
      <c r="BJ33" s="180"/>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row>
    <row r="34" spans="1:122">
      <c r="A34" s="173" t="s">
        <v>469</v>
      </c>
      <c r="B34" s="38">
        <v>20</v>
      </c>
      <c r="C34" s="290" t="s">
        <v>757</v>
      </c>
      <c r="D34" s="290" t="str">
        <f t="shared" si="1"/>
        <v>OK</v>
      </c>
      <c r="E34" s="38">
        <v>41</v>
      </c>
      <c r="F34" s="38" t="s">
        <v>888</v>
      </c>
      <c r="G34" s="38" t="s">
        <v>889</v>
      </c>
      <c r="H34" s="38" t="s">
        <v>890</v>
      </c>
      <c r="I34" s="40" t="s">
        <v>891</v>
      </c>
      <c r="J34" s="40" t="s">
        <v>892</v>
      </c>
      <c r="K34" s="286">
        <f t="shared" ca="1" si="2"/>
        <v>45</v>
      </c>
      <c r="L34" s="111" t="str">
        <f t="shared" si="3"/>
        <v>Mujer</v>
      </c>
      <c r="M34" s="112">
        <v>44958</v>
      </c>
      <c r="N34" s="111" t="s">
        <v>676</v>
      </c>
      <c r="O34" s="175" t="s">
        <v>677</v>
      </c>
      <c r="P34" s="175" t="s">
        <v>469</v>
      </c>
      <c r="Q34" s="174" t="s">
        <v>593</v>
      </c>
      <c r="R34" s="113">
        <v>46023</v>
      </c>
      <c r="S34" s="113">
        <v>46387</v>
      </c>
      <c r="T34" s="114" t="s">
        <v>678</v>
      </c>
      <c r="U34" s="38">
        <v>18</v>
      </c>
      <c r="V34" s="38">
        <v>40</v>
      </c>
      <c r="W34" s="38" t="s">
        <v>679</v>
      </c>
      <c r="X34" s="40" t="s">
        <v>680</v>
      </c>
      <c r="Y34" s="40" t="s">
        <v>681</v>
      </c>
      <c r="Z34" s="40" t="s">
        <v>64</v>
      </c>
      <c r="AA34" s="41" t="s">
        <v>893</v>
      </c>
      <c r="AB34" s="39">
        <v>2</v>
      </c>
      <c r="AC34" s="41" t="s">
        <v>764</v>
      </c>
      <c r="AD34" s="41" t="s">
        <v>764</v>
      </c>
      <c r="AE34" s="41" t="s">
        <v>514</v>
      </c>
      <c r="AF34" s="115" t="s">
        <v>894</v>
      </c>
      <c r="AG34" s="133">
        <v>29714</v>
      </c>
      <c r="AH34" s="136"/>
      <c r="AI34" s="135" t="s">
        <v>874</v>
      </c>
      <c r="AJ34" s="34" t="s">
        <v>875</v>
      </c>
      <c r="AK34" s="34">
        <v>0</v>
      </c>
      <c r="AL34" s="287">
        <v>0</v>
      </c>
      <c r="AM34" s="288">
        <v>0</v>
      </c>
      <c r="AN34" s="288">
        <v>0</v>
      </c>
      <c r="AO34" s="34" t="s">
        <v>876</v>
      </c>
      <c r="AP34" s="415" t="s">
        <v>877</v>
      </c>
      <c r="AQ34" s="287">
        <v>356569.2</v>
      </c>
      <c r="AR34" s="287">
        <v>0</v>
      </c>
      <c r="AS34" s="287" t="s">
        <v>878</v>
      </c>
      <c r="AT34" s="287" t="s">
        <v>879</v>
      </c>
      <c r="AU34" s="287"/>
      <c r="AV34" s="287">
        <v>49600</v>
      </c>
      <c r="AW34" s="287">
        <v>5000</v>
      </c>
      <c r="AX34" s="178">
        <v>0</v>
      </c>
      <c r="AY34" s="287">
        <v>62400</v>
      </c>
      <c r="AZ34" s="287"/>
      <c r="BA34" s="287">
        <v>10800</v>
      </c>
      <c r="BB34" s="287">
        <v>16800</v>
      </c>
      <c r="BC34" s="287">
        <v>7200</v>
      </c>
      <c r="BD34" s="414" t="s">
        <v>691</v>
      </c>
      <c r="BE34" s="287">
        <v>3586.96</v>
      </c>
      <c r="BF34" s="288" t="s">
        <v>859</v>
      </c>
      <c r="BG34" s="288" t="s">
        <v>880</v>
      </c>
      <c r="BH34" s="292">
        <v>12800</v>
      </c>
      <c r="BI34" s="176" t="s">
        <v>694</v>
      </c>
      <c r="BJ34" s="180"/>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row>
    <row r="35" spans="1:122">
      <c r="A35" s="173" t="s">
        <v>469</v>
      </c>
      <c r="B35" s="174">
        <v>21</v>
      </c>
      <c r="C35" s="290" t="s">
        <v>773</v>
      </c>
      <c r="D35" s="290" t="str">
        <f t="shared" si="1"/>
        <v>OK</v>
      </c>
      <c r="E35" s="38">
        <v>42</v>
      </c>
      <c r="F35" s="38" t="s">
        <v>696</v>
      </c>
      <c r="G35" s="38" t="s">
        <v>895</v>
      </c>
      <c r="H35" s="38" t="s">
        <v>896</v>
      </c>
      <c r="I35" s="40" t="s">
        <v>897</v>
      </c>
      <c r="J35" s="40" t="s">
        <v>898</v>
      </c>
      <c r="K35" s="286">
        <f t="shared" ca="1" si="2"/>
        <v>44</v>
      </c>
      <c r="L35" s="111" t="str">
        <f t="shared" si="3"/>
        <v>Mujer</v>
      </c>
      <c r="M35" s="112">
        <v>44958</v>
      </c>
      <c r="N35" s="111" t="s">
        <v>676</v>
      </c>
      <c r="O35" s="175" t="s">
        <v>677</v>
      </c>
      <c r="P35" s="175" t="s">
        <v>469</v>
      </c>
      <c r="Q35" s="174" t="s">
        <v>593</v>
      </c>
      <c r="R35" s="113">
        <v>46023</v>
      </c>
      <c r="S35" s="113">
        <v>46387</v>
      </c>
      <c r="T35" s="114" t="s">
        <v>678</v>
      </c>
      <c r="U35" s="38">
        <v>18</v>
      </c>
      <c r="V35" s="38">
        <v>40</v>
      </c>
      <c r="W35" s="38" t="s">
        <v>679</v>
      </c>
      <c r="X35" s="40" t="s">
        <v>680</v>
      </c>
      <c r="Y35" s="40" t="s">
        <v>681</v>
      </c>
      <c r="Z35" s="40" t="s">
        <v>64</v>
      </c>
      <c r="AA35" s="41" t="s">
        <v>899</v>
      </c>
      <c r="AB35" s="39">
        <v>2</v>
      </c>
      <c r="AC35" s="41" t="s">
        <v>780</v>
      </c>
      <c r="AD35" s="41" t="s">
        <v>780</v>
      </c>
      <c r="AE35" s="41" t="s">
        <v>514</v>
      </c>
      <c r="AF35" s="115" t="s">
        <v>900</v>
      </c>
      <c r="AG35" s="133">
        <v>29714</v>
      </c>
      <c r="AH35" s="136"/>
      <c r="AI35" s="135" t="s">
        <v>874</v>
      </c>
      <c r="AJ35" s="34" t="s">
        <v>875</v>
      </c>
      <c r="AK35" s="34">
        <v>0</v>
      </c>
      <c r="AL35" s="287">
        <v>0</v>
      </c>
      <c r="AM35" s="288">
        <v>0</v>
      </c>
      <c r="AN35" s="288">
        <v>0</v>
      </c>
      <c r="AO35" s="34" t="s">
        <v>876</v>
      </c>
      <c r="AP35" s="415" t="s">
        <v>877</v>
      </c>
      <c r="AQ35" s="287">
        <v>356569.2</v>
      </c>
      <c r="AR35" s="287">
        <v>0</v>
      </c>
      <c r="AS35" s="287" t="s">
        <v>878</v>
      </c>
      <c r="AT35" s="287" t="s">
        <v>879</v>
      </c>
      <c r="AU35" s="287"/>
      <c r="AV35" s="287">
        <v>49600</v>
      </c>
      <c r="AW35" s="287">
        <v>5000</v>
      </c>
      <c r="AX35" s="178">
        <v>0</v>
      </c>
      <c r="AY35" s="287">
        <v>62400</v>
      </c>
      <c r="AZ35" s="287"/>
      <c r="BA35" s="287">
        <v>10800</v>
      </c>
      <c r="BB35" s="287">
        <v>16800</v>
      </c>
      <c r="BC35" s="287">
        <v>7200</v>
      </c>
      <c r="BD35" s="414" t="s">
        <v>691</v>
      </c>
      <c r="BE35" s="287">
        <v>3586.96</v>
      </c>
      <c r="BF35" s="288" t="s">
        <v>859</v>
      </c>
      <c r="BG35" s="288" t="s">
        <v>880</v>
      </c>
      <c r="BH35" s="292">
        <v>12800</v>
      </c>
      <c r="BI35" s="176" t="s">
        <v>694</v>
      </c>
      <c r="BJ35" s="180"/>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row>
    <row r="36" spans="1:122">
      <c r="A36" s="173" t="s">
        <v>469</v>
      </c>
      <c r="B36" s="38">
        <v>22</v>
      </c>
      <c r="C36" s="290" t="s">
        <v>695</v>
      </c>
      <c r="D36" s="290" t="str">
        <f t="shared" si="1"/>
        <v>OK</v>
      </c>
      <c r="E36" s="38">
        <v>57</v>
      </c>
      <c r="F36" s="38" t="s">
        <v>901</v>
      </c>
      <c r="G36" s="38" t="s">
        <v>712</v>
      </c>
      <c r="H36" s="38" t="s">
        <v>902</v>
      </c>
      <c r="I36" s="40" t="s">
        <v>903</v>
      </c>
      <c r="J36" s="40" t="s">
        <v>904</v>
      </c>
      <c r="K36" s="286">
        <f t="shared" ca="1" si="2"/>
        <v>35</v>
      </c>
      <c r="L36" s="111" t="str">
        <f t="shared" si="3"/>
        <v>Hombre</v>
      </c>
      <c r="M36" s="112">
        <v>45383</v>
      </c>
      <c r="N36" s="111" t="s">
        <v>676</v>
      </c>
      <c r="O36" s="175" t="s">
        <v>677</v>
      </c>
      <c r="P36" s="175" t="s">
        <v>469</v>
      </c>
      <c r="Q36" s="174" t="s">
        <v>593</v>
      </c>
      <c r="R36" s="113">
        <v>46023</v>
      </c>
      <c r="S36" s="113">
        <v>46387</v>
      </c>
      <c r="T36" s="114" t="s">
        <v>678</v>
      </c>
      <c r="U36" s="38">
        <v>18</v>
      </c>
      <c r="V36" s="38">
        <v>40</v>
      </c>
      <c r="W36" s="38" t="s">
        <v>905</v>
      </c>
      <c r="X36" s="40" t="s">
        <v>680</v>
      </c>
      <c r="Y36" s="40" t="s">
        <v>681</v>
      </c>
      <c r="Z36" s="40" t="s">
        <v>64</v>
      </c>
      <c r="AA36" s="41" t="s">
        <v>906</v>
      </c>
      <c r="AB36" s="39">
        <v>2</v>
      </c>
      <c r="AC36" s="41" t="s">
        <v>702</v>
      </c>
      <c r="AD36" s="41" t="s">
        <v>702</v>
      </c>
      <c r="AE36" s="41" t="s">
        <v>514</v>
      </c>
      <c r="AF36" s="115" t="s">
        <v>907</v>
      </c>
      <c r="AG36" s="133">
        <v>29714</v>
      </c>
      <c r="AH36" s="136"/>
      <c r="AI36" s="135" t="s">
        <v>874</v>
      </c>
      <c r="AJ36" s="34" t="s">
        <v>875</v>
      </c>
      <c r="AK36" s="34">
        <v>0</v>
      </c>
      <c r="AL36" s="287">
        <v>0</v>
      </c>
      <c r="AM36" s="288">
        <v>0</v>
      </c>
      <c r="AN36" s="288">
        <v>0</v>
      </c>
      <c r="AO36" s="34" t="s">
        <v>876</v>
      </c>
      <c r="AP36" s="415" t="s">
        <v>877</v>
      </c>
      <c r="AQ36" s="287">
        <v>356569.2</v>
      </c>
      <c r="AR36" s="287">
        <v>0</v>
      </c>
      <c r="AS36" s="287" t="s">
        <v>878</v>
      </c>
      <c r="AT36" s="287" t="s">
        <v>879</v>
      </c>
      <c r="AU36" s="287"/>
      <c r="AV36" s="287">
        <v>49600</v>
      </c>
      <c r="AW36" s="287">
        <v>5000</v>
      </c>
      <c r="AX36" s="178">
        <v>0</v>
      </c>
      <c r="AY36" s="287">
        <v>62400</v>
      </c>
      <c r="AZ36" s="287"/>
      <c r="BA36" s="287">
        <v>10800</v>
      </c>
      <c r="BB36" s="287">
        <v>16800</v>
      </c>
      <c r="BC36" s="287">
        <v>7200</v>
      </c>
      <c r="BD36" s="414" t="s">
        <v>691</v>
      </c>
      <c r="BE36" s="287">
        <v>3586.96</v>
      </c>
      <c r="BF36" s="288" t="s">
        <v>859</v>
      </c>
      <c r="BG36" s="288" t="s">
        <v>880</v>
      </c>
      <c r="BH36" s="292">
        <v>12800</v>
      </c>
      <c r="BI36" s="176" t="s">
        <v>694</v>
      </c>
      <c r="BJ36" s="180"/>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row>
    <row r="37" spans="1:122">
      <c r="A37" s="173" t="s">
        <v>469</v>
      </c>
      <c r="B37" s="174">
        <v>23</v>
      </c>
      <c r="C37" s="290" t="s">
        <v>773</v>
      </c>
      <c r="D37" s="290" t="str">
        <f t="shared" si="1"/>
        <v>OK</v>
      </c>
      <c r="E37" s="38">
        <v>60</v>
      </c>
      <c r="F37" s="38" t="s">
        <v>908</v>
      </c>
      <c r="G37" s="38" t="s">
        <v>909</v>
      </c>
      <c r="H37" s="38" t="s">
        <v>910</v>
      </c>
      <c r="I37" s="40" t="s">
        <v>911</v>
      </c>
      <c r="J37" s="40" t="s">
        <v>912</v>
      </c>
      <c r="K37" s="286">
        <f t="shared" ca="1" si="2"/>
        <v>39</v>
      </c>
      <c r="L37" s="111" t="str">
        <f t="shared" si="3"/>
        <v>Mujer</v>
      </c>
      <c r="M37" s="112">
        <v>44958</v>
      </c>
      <c r="N37" s="111" t="s">
        <v>676</v>
      </c>
      <c r="O37" s="175" t="s">
        <v>677</v>
      </c>
      <c r="P37" s="175" t="s">
        <v>469</v>
      </c>
      <c r="Q37" s="174" t="s">
        <v>593</v>
      </c>
      <c r="R37" s="113">
        <v>46023</v>
      </c>
      <c r="S37" s="113">
        <v>46387</v>
      </c>
      <c r="T37" s="114" t="s">
        <v>678</v>
      </c>
      <c r="U37" s="38">
        <v>18</v>
      </c>
      <c r="V37" s="38">
        <v>40</v>
      </c>
      <c r="W37" s="38" t="s">
        <v>679</v>
      </c>
      <c r="X37" s="40" t="s">
        <v>680</v>
      </c>
      <c r="Y37" s="40" t="s">
        <v>681</v>
      </c>
      <c r="Z37" s="40" t="s">
        <v>64</v>
      </c>
      <c r="AA37" s="41" t="s">
        <v>913</v>
      </c>
      <c r="AB37" s="39">
        <v>2</v>
      </c>
      <c r="AC37" s="41" t="s">
        <v>780</v>
      </c>
      <c r="AD37" s="41" t="s">
        <v>780</v>
      </c>
      <c r="AE37" s="41" t="s">
        <v>514</v>
      </c>
      <c r="AF37" s="115" t="s">
        <v>914</v>
      </c>
      <c r="AG37" s="133">
        <v>29714</v>
      </c>
      <c r="AH37" s="136"/>
      <c r="AI37" s="135" t="s">
        <v>874</v>
      </c>
      <c r="AJ37" s="34" t="s">
        <v>875</v>
      </c>
      <c r="AK37" s="34">
        <v>0</v>
      </c>
      <c r="AL37" s="287">
        <v>0</v>
      </c>
      <c r="AM37" s="288">
        <v>0</v>
      </c>
      <c r="AN37" s="288">
        <v>0</v>
      </c>
      <c r="AO37" s="34" t="s">
        <v>876</v>
      </c>
      <c r="AP37" s="415" t="s">
        <v>877</v>
      </c>
      <c r="AQ37" s="287">
        <v>356569.2</v>
      </c>
      <c r="AR37" s="287">
        <v>0</v>
      </c>
      <c r="AS37" s="287" t="s">
        <v>878</v>
      </c>
      <c r="AT37" s="287" t="s">
        <v>879</v>
      </c>
      <c r="AU37" s="287"/>
      <c r="AV37" s="287">
        <v>49600</v>
      </c>
      <c r="AW37" s="287">
        <v>5000</v>
      </c>
      <c r="AX37" s="178">
        <v>0</v>
      </c>
      <c r="AY37" s="287">
        <v>62400</v>
      </c>
      <c r="AZ37" s="287"/>
      <c r="BA37" s="287">
        <v>10800</v>
      </c>
      <c r="BB37" s="287">
        <v>16800</v>
      </c>
      <c r="BC37" s="287">
        <v>7200</v>
      </c>
      <c r="BD37" s="414" t="s">
        <v>691</v>
      </c>
      <c r="BE37" s="287">
        <v>3586.96</v>
      </c>
      <c r="BF37" s="288" t="s">
        <v>859</v>
      </c>
      <c r="BG37" s="288" t="s">
        <v>880</v>
      </c>
      <c r="BH37" s="292">
        <v>12800</v>
      </c>
      <c r="BI37" s="176" t="s">
        <v>694</v>
      </c>
      <c r="BJ37" s="180"/>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row>
    <row r="38" spans="1:122">
      <c r="A38" s="173" t="s">
        <v>469</v>
      </c>
      <c r="B38" s="38">
        <v>24</v>
      </c>
      <c r="C38" s="290" t="s">
        <v>695</v>
      </c>
      <c r="D38" s="290" t="str">
        <f t="shared" si="1"/>
        <v>OK</v>
      </c>
      <c r="E38" s="38">
        <v>75</v>
      </c>
      <c r="F38" s="38" t="s">
        <v>915</v>
      </c>
      <c r="G38" s="38" t="s">
        <v>916</v>
      </c>
      <c r="H38" s="38" t="s">
        <v>917</v>
      </c>
      <c r="I38" s="40" t="s">
        <v>918</v>
      </c>
      <c r="J38" s="40" t="s">
        <v>919</v>
      </c>
      <c r="K38" s="286">
        <f t="shared" ca="1" si="2"/>
        <v>32</v>
      </c>
      <c r="L38" s="111" t="str">
        <f t="shared" si="3"/>
        <v>Mujer</v>
      </c>
      <c r="M38" s="112">
        <v>45413</v>
      </c>
      <c r="N38" s="111" t="s">
        <v>676</v>
      </c>
      <c r="O38" s="175" t="s">
        <v>677</v>
      </c>
      <c r="P38" s="175" t="s">
        <v>469</v>
      </c>
      <c r="Q38" s="174" t="s">
        <v>593</v>
      </c>
      <c r="R38" s="113">
        <v>46023</v>
      </c>
      <c r="S38" s="113">
        <v>46387</v>
      </c>
      <c r="T38" s="114" t="s">
        <v>678</v>
      </c>
      <c r="U38" s="38">
        <v>18</v>
      </c>
      <c r="V38" s="38">
        <v>40</v>
      </c>
      <c r="W38" s="38" t="s">
        <v>679</v>
      </c>
      <c r="X38" s="40" t="s">
        <v>680</v>
      </c>
      <c r="Y38" s="40" t="s">
        <v>681</v>
      </c>
      <c r="Z38" s="40" t="s">
        <v>64</v>
      </c>
      <c r="AA38" s="41" t="s">
        <v>906</v>
      </c>
      <c r="AB38" s="39">
        <v>2</v>
      </c>
      <c r="AC38" s="41" t="s">
        <v>702</v>
      </c>
      <c r="AD38" s="41" t="s">
        <v>702</v>
      </c>
      <c r="AE38" s="41" t="s">
        <v>514</v>
      </c>
      <c r="AF38" s="115" t="s">
        <v>920</v>
      </c>
      <c r="AG38" s="133">
        <v>29714</v>
      </c>
      <c r="AH38" s="136"/>
      <c r="AI38" s="135" t="s">
        <v>874</v>
      </c>
      <c r="AJ38" s="34" t="s">
        <v>875</v>
      </c>
      <c r="AK38" s="34">
        <v>0</v>
      </c>
      <c r="AL38" s="287">
        <v>0</v>
      </c>
      <c r="AM38" s="288">
        <v>0</v>
      </c>
      <c r="AN38" s="288">
        <v>0</v>
      </c>
      <c r="AO38" s="34" t="s">
        <v>876</v>
      </c>
      <c r="AP38" s="415" t="s">
        <v>877</v>
      </c>
      <c r="AQ38" s="287">
        <v>356569.2</v>
      </c>
      <c r="AR38" s="287">
        <v>0</v>
      </c>
      <c r="AS38" s="287" t="s">
        <v>878</v>
      </c>
      <c r="AT38" s="287" t="s">
        <v>879</v>
      </c>
      <c r="AU38" s="287"/>
      <c r="AV38" s="287">
        <v>49600</v>
      </c>
      <c r="AW38" s="287">
        <v>5000</v>
      </c>
      <c r="AX38" s="178">
        <v>0</v>
      </c>
      <c r="AY38" s="287">
        <v>62400</v>
      </c>
      <c r="AZ38" s="287"/>
      <c r="BA38" s="287">
        <v>10800</v>
      </c>
      <c r="BB38" s="287">
        <v>16800</v>
      </c>
      <c r="BC38" s="287">
        <v>7200</v>
      </c>
      <c r="BD38" s="414" t="s">
        <v>691</v>
      </c>
      <c r="BE38" s="287">
        <v>3586.96</v>
      </c>
      <c r="BF38" s="288" t="s">
        <v>859</v>
      </c>
      <c r="BG38" s="288" t="s">
        <v>880</v>
      </c>
      <c r="BH38" s="292">
        <v>12800</v>
      </c>
      <c r="BI38" s="176" t="s">
        <v>694</v>
      </c>
      <c r="BJ38" s="180"/>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row>
    <row r="39" spans="1:122">
      <c r="A39" s="173" t="s">
        <v>469</v>
      </c>
      <c r="B39" s="174">
        <v>25</v>
      </c>
      <c r="C39" s="290" t="s">
        <v>773</v>
      </c>
      <c r="D39" s="290" t="str">
        <f t="shared" si="1"/>
        <v>OK</v>
      </c>
      <c r="E39" s="109">
        <v>77</v>
      </c>
      <c r="F39" s="38" t="s">
        <v>901</v>
      </c>
      <c r="G39" s="38" t="s">
        <v>921</v>
      </c>
      <c r="H39" s="38" t="s">
        <v>922</v>
      </c>
      <c r="I39" s="40" t="s">
        <v>923</v>
      </c>
      <c r="J39" s="40" t="s">
        <v>924</v>
      </c>
      <c r="K39" s="286">
        <f t="shared" ca="1" si="2"/>
        <v>54</v>
      </c>
      <c r="L39" s="111" t="str">
        <f t="shared" si="3"/>
        <v>Hombre</v>
      </c>
      <c r="M39" s="112">
        <v>44973</v>
      </c>
      <c r="N39" s="111" t="s">
        <v>676</v>
      </c>
      <c r="O39" s="175" t="s">
        <v>677</v>
      </c>
      <c r="P39" s="175" t="s">
        <v>469</v>
      </c>
      <c r="Q39" s="174" t="s">
        <v>593</v>
      </c>
      <c r="R39" s="113">
        <v>46023</v>
      </c>
      <c r="S39" s="113">
        <v>46387</v>
      </c>
      <c r="T39" s="114" t="s">
        <v>678</v>
      </c>
      <c r="U39" s="38">
        <v>18</v>
      </c>
      <c r="V39" s="38">
        <v>40</v>
      </c>
      <c r="W39" s="38" t="s">
        <v>679</v>
      </c>
      <c r="X39" s="40" t="s">
        <v>680</v>
      </c>
      <c r="Y39" s="40" t="s">
        <v>681</v>
      </c>
      <c r="Z39" s="40" t="s">
        <v>64</v>
      </c>
      <c r="AA39" s="41" t="s">
        <v>906</v>
      </c>
      <c r="AB39" s="39">
        <v>2</v>
      </c>
      <c r="AC39" s="41" t="s">
        <v>780</v>
      </c>
      <c r="AD39" s="41" t="s">
        <v>780</v>
      </c>
      <c r="AE39" s="41" t="s">
        <v>514</v>
      </c>
      <c r="AF39" s="115" t="s">
        <v>925</v>
      </c>
      <c r="AG39" s="133">
        <v>29714</v>
      </c>
      <c r="AH39" s="136"/>
      <c r="AI39" s="135" t="s">
        <v>874</v>
      </c>
      <c r="AJ39" s="34" t="s">
        <v>875</v>
      </c>
      <c r="AK39" s="34">
        <v>0</v>
      </c>
      <c r="AL39" s="287">
        <v>0</v>
      </c>
      <c r="AM39" s="288">
        <v>0</v>
      </c>
      <c r="AN39" s="288">
        <v>0</v>
      </c>
      <c r="AO39" s="34" t="s">
        <v>876</v>
      </c>
      <c r="AP39" s="415" t="s">
        <v>877</v>
      </c>
      <c r="AQ39" s="287">
        <v>356569.2</v>
      </c>
      <c r="AR39" s="287">
        <v>0</v>
      </c>
      <c r="AS39" s="287" t="s">
        <v>878</v>
      </c>
      <c r="AT39" s="287" t="s">
        <v>879</v>
      </c>
      <c r="AU39" s="287"/>
      <c r="AV39" s="287">
        <v>49600</v>
      </c>
      <c r="AW39" s="287">
        <v>5000</v>
      </c>
      <c r="AX39" s="178">
        <v>0</v>
      </c>
      <c r="AY39" s="287">
        <v>62400</v>
      </c>
      <c r="AZ39" s="287"/>
      <c r="BA39" s="287">
        <v>10800</v>
      </c>
      <c r="BB39" s="287">
        <v>16800</v>
      </c>
      <c r="BC39" s="287">
        <v>7200</v>
      </c>
      <c r="BD39" s="414" t="s">
        <v>691</v>
      </c>
      <c r="BE39" s="287">
        <v>3586.96</v>
      </c>
      <c r="BF39" s="288" t="s">
        <v>859</v>
      </c>
      <c r="BG39" s="288" t="s">
        <v>880</v>
      </c>
      <c r="BH39" s="292">
        <v>12800</v>
      </c>
      <c r="BI39" s="176" t="s">
        <v>694</v>
      </c>
      <c r="BJ39" s="180"/>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row>
    <row r="40" spans="1:122">
      <c r="A40" s="173" t="s">
        <v>469</v>
      </c>
      <c r="B40" s="38">
        <v>26</v>
      </c>
      <c r="C40" s="290" t="s">
        <v>773</v>
      </c>
      <c r="D40" s="290" t="str">
        <f t="shared" si="1"/>
        <v>OK</v>
      </c>
      <c r="E40" s="38">
        <v>92</v>
      </c>
      <c r="F40" s="38" t="s">
        <v>926</v>
      </c>
      <c r="G40" s="38" t="s">
        <v>927</v>
      </c>
      <c r="H40" s="38" t="s">
        <v>928</v>
      </c>
      <c r="I40" s="40" t="s">
        <v>929</v>
      </c>
      <c r="J40" s="40" t="s">
        <v>930</v>
      </c>
      <c r="K40" s="286">
        <f t="shared" ca="1" si="2"/>
        <v>61</v>
      </c>
      <c r="L40" s="111" t="str">
        <f t="shared" si="3"/>
        <v>Hombre</v>
      </c>
      <c r="M40" s="112">
        <v>45307</v>
      </c>
      <c r="N40" s="111" t="s">
        <v>676</v>
      </c>
      <c r="O40" s="175" t="s">
        <v>677</v>
      </c>
      <c r="P40" s="175" t="s">
        <v>469</v>
      </c>
      <c r="Q40" s="174" t="s">
        <v>593</v>
      </c>
      <c r="R40" s="113">
        <v>46023</v>
      </c>
      <c r="S40" s="113">
        <v>46387</v>
      </c>
      <c r="T40" s="114" t="s">
        <v>678</v>
      </c>
      <c r="U40" s="38">
        <v>18</v>
      </c>
      <c r="V40" s="38">
        <v>40</v>
      </c>
      <c r="W40" s="38" t="s">
        <v>679</v>
      </c>
      <c r="X40" s="40" t="s">
        <v>680</v>
      </c>
      <c r="Y40" s="40" t="s">
        <v>681</v>
      </c>
      <c r="Z40" s="40" t="s">
        <v>64</v>
      </c>
      <c r="AA40" s="39" t="s">
        <v>931</v>
      </c>
      <c r="AB40" s="39">
        <v>2</v>
      </c>
      <c r="AC40" s="39" t="s">
        <v>780</v>
      </c>
      <c r="AD40" s="39" t="s">
        <v>780</v>
      </c>
      <c r="AE40" s="39" t="s">
        <v>514</v>
      </c>
      <c r="AF40" s="115" t="s">
        <v>932</v>
      </c>
      <c r="AG40" s="133">
        <v>29714</v>
      </c>
      <c r="AH40" s="136"/>
      <c r="AI40" s="135" t="s">
        <v>874</v>
      </c>
      <c r="AJ40" s="34" t="s">
        <v>875</v>
      </c>
      <c r="AK40" s="34">
        <v>0</v>
      </c>
      <c r="AL40" s="287">
        <v>0</v>
      </c>
      <c r="AM40" s="288">
        <v>0</v>
      </c>
      <c r="AN40" s="288">
        <v>0</v>
      </c>
      <c r="AO40" s="34" t="s">
        <v>876</v>
      </c>
      <c r="AP40" s="415" t="s">
        <v>877</v>
      </c>
      <c r="AQ40" s="287">
        <v>356569.2</v>
      </c>
      <c r="AR40" s="287">
        <v>0</v>
      </c>
      <c r="AS40" s="287" t="s">
        <v>878</v>
      </c>
      <c r="AT40" s="287" t="s">
        <v>879</v>
      </c>
      <c r="AU40" s="287"/>
      <c r="AV40" s="287">
        <v>49600</v>
      </c>
      <c r="AW40" s="287">
        <v>5000</v>
      </c>
      <c r="AX40" s="178">
        <v>0</v>
      </c>
      <c r="AY40" s="287">
        <v>62400</v>
      </c>
      <c r="AZ40" s="287"/>
      <c r="BA40" s="287">
        <v>10800</v>
      </c>
      <c r="BB40" s="287">
        <v>16800</v>
      </c>
      <c r="BC40" s="287">
        <v>7200</v>
      </c>
      <c r="BD40" s="414" t="s">
        <v>691</v>
      </c>
      <c r="BE40" s="287">
        <v>3586.96</v>
      </c>
      <c r="BF40" s="288" t="s">
        <v>859</v>
      </c>
      <c r="BG40" s="288" t="s">
        <v>880</v>
      </c>
      <c r="BH40" s="292">
        <v>12800</v>
      </c>
      <c r="BI40" s="176" t="s">
        <v>694</v>
      </c>
      <c r="BJ40" s="180"/>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row>
    <row r="41" spans="1:122">
      <c r="A41" s="173" t="s">
        <v>469</v>
      </c>
      <c r="B41" s="174">
        <v>27</v>
      </c>
      <c r="C41" s="290" t="s">
        <v>670</v>
      </c>
      <c r="D41" s="290" t="str">
        <f t="shared" si="1"/>
        <v>OK</v>
      </c>
      <c r="E41" s="38">
        <v>5</v>
      </c>
      <c r="F41" s="38" t="s">
        <v>827</v>
      </c>
      <c r="G41" s="38" t="s">
        <v>933</v>
      </c>
      <c r="H41" s="38" t="s">
        <v>934</v>
      </c>
      <c r="I41" s="40" t="s">
        <v>935</v>
      </c>
      <c r="J41" s="40" t="s">
        <v>936</v>
      </c>
      <c r="K41" s="286">
        <f t="shared" ca="1" si="2"/>
        <v>38</v>
      </c>
      <c r="L41" s="111" t="str">
        <f t="shared" si="3"/>
        <v>Mujer</v>
      </c>
      <c r="M41" s="112">
        <v>45383</v>
      </c>
      <c r="N41" s="111" t="s">
        <v>676</v>
      </c>
      <c r="O41" s="175" t="s">
        <v>677</v>
      </c>
      <c r="P41" s="175" t="s">
        <v>469</v>
      </c>
      <c r="Q41" s="174" t="s">
        <v>593</v>
      </c>
      <c r="R41" s="113">
        <v>46023</v>
      </c>
      <c r="S41" s="113">
        <v>46387</v>
      </c>
      <c r="T41" s="114" t="s">
        <v>678</v>
      </c>
      <c r="U41" s="38">
        <v>17</v>
      </c>
      <c r="V41" s="38">
        <v>40</v>
      </c>
      <c r="W41" s="38" t="s">
        <v>679</v>
      </c>
      <c r="X41" s="40" t="s">
        <v>680</v>
      </c>
      <c r="Y41" s="40" t="s">
        <v>681</v>
      </c>
      <c r="Z41" s="40" t="s">
        <v>64</v>
      </c>
      <c r="AA41" s="39" t="s">
        <v>937</v>
      </c>
      <c r="AB41" s="39">
        <v>2</v>
      </c>
      <c r="AC41" s="39" t="s">
        <v>825</v>
      </c>
      <c r="AD41" s="39" t="s">
        <v>825</v>
      </c>
      <c r="AE41" s="39" t="s">
        <v>514</v>
      </c>
      <c r="AF41" s="115" t="s">
        <v>938</v>
      </c>
      <c r="AG41" s="133">
        <v>25729</v>
      </c>
      <c r="AH41" s="136"/>
      <c r="AI41" s="135" t="s">
        <v>939</v>
      </c>
      <c r="AJ41" s="34" t="s">
        <v>940</v>
      </c>
      <c r="AK41" s="34">
        <v>0</v>
      </c>
      <c r="AL41" s="287">
        <v>0</v>
      </c>
      <c r="AM41" s="288">
        <v>0</v>
      </c>
      <c r="AN41" s="288">
        <v>0</v>
      </c>
      <c r="AO41" s="34" t="s">
        <v>941</v>
      </c>
      <c r="AP41" s="415" t="s">
        <v>942</v>
      </c>
      <c r="AQ41" s="287">
        <v>308750.40000000002</v>
      </c>
      <c r="AR41" s="287">
        <v>0</v>
      </c>
      <c r="AS41" s="287" t="s">
        <v>943</v>
      </c>
      <c r="AT41" s="287" t="s">
        <v>944</v>
      </c>
      <c r="AU41" s="287"/>
      <c r="AV41" s="287">
        <v>42900</v>
      </c>
      <c r="AW41" s="287">
        <v>4300</v>
      </c>
      <c r="AX41" s="178">
        <v>0</v>
      </c>
      <c r="AY41" s="287">
        <v>55200</v>
      </c>
      <c r="AZ41" s="287"/>
      <c r="BA41" s="287">
        <v>9600</v>
      </c>
      <c r="BB41" s="287">
        <v>15600</v>
      </c>
      <c r="BC41" s="287">
        <v>7200</v>
      </c>
      <c r="BD41" s="414" t="s">
        <v>691</v>
      </c>
      <c r="BE41" s="287">
        <v>3586.96</v>
      </c>
      <c r="BF41" s="288" t="s">
        <v>859</v>
      </c>
      <c r="BG41" s="288" t="s">
        <v>945</v>
      </c>
      <c r="BH41" s="292">
        <v>11000</v>
      </c>
      <c r="BI41" s="176" t="s">
        <v>694</v>
      </c>
      <c r="BJ41" s="180"/>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row>
    <row r="42" spans="1:122">
      <c r="A42" s="173" t="s">
        <v>469</v>
      </c>
      <c r="B42" s="38">
        <v>28</v>
      </c>
      <c r="C42" s="290" t="s">
        <v>796</v>
      </c>
      <c r="D42" s="290" t="str">
        <f t="shared" si="1"/>
        <v>OK</v>
      </c>
      <c r="E42" s="38">
        <v>112</v>
      </c>
      <c r="F42" s="38" t="s">
        <v>946</v>
      </c>
      <c r="G42" s="38" t="s">
        <v>862</v>
      </c>
      <c r="H42" s="38" t="s">
        <v>947</v>
      </c>
      <c r="I42" s="40" t="s">
        <v>948</v>
      </c>
      <c r="J42" s="40" t="s">
        <v>949</v>
      </c>
      <c r="K42" s="286">
        <f t="shared" ca="1" si="2"/>
        <v>28</v>
      </c>
      <c r="L42" s="111" t="str">
        <f t="shared" si="3"/>
        <v>Hombre</v>
      </c>
      <c r="M42" s="112">
        <v>45692</v>
      </c>
      <c r="N42" s="111" t="s">
        <v>676</v>
      </c>
      <c r="O42" s="175" t="s">
        <v>677</v>
      </c>
      <c r="P42" s="175" t="s">
        <v>469</v>
      </c>
      <c r="Q42" s="174" t="s">
        <v>593</v>
      </c>
      <c r="R42" s="113">
        <v>46023</v>
      </c>
      <c r="S42" s="113">
        <v>46387</v>
      </c>
      <c r="T42" s="114" t="s">
        <v>678</v>
      </c>
      <c r="U42" s="38">
        <v>17</v>
      </c>
      <c r="V42" s="38">
        <v>40</v>
      </c>
      <c r="W42" s="38" t="s">
        <v>905</v>
      </c>
      <c r="X42" s="40" t="s">
        <v>680</v>
      </c>
      <c r="Y42" s="40" t="s">
        <v>681</v>
      </c>
      <c r="Z42" s="40" t="s">
        <v>64</v>
      </c>
      <c r="AA42" s="39" t="s">
        <v>950</v>
      </c>
      <c r="AB42" s="39">
        <v>2</v>
      </c>
      <c r="AC42" s="39" t="s">
        <v>803</v>
      </c>
      <c r="AD42" s="39" t="s">
        <v>803</v>
      </c>
      <c r="AE42" s="39" t="s">
        <v>514</v>
      </c>
      <c r="AF42" s="115" t="s">
        <v>951</v>
      </c>
      <c r="AG42" s="133">
        <v>25729</v>
      </c>
      <c r="AH42" s="136"/>
      <c r="AI42" s="135" t="s">
        <v>939</v>
      </c>
      <c r="AJ42" s="34" t="s">
        <v>940</v>
      </c>
      <c r="AK42" s="34">
        <v>0</v>
      </c>
      <c r="AL42" s="287">
        <v>0</v>
      </c>
      <c r="AM42" s="288">
        <v>0</v>
      </c>
      <c r="AN42" s="288">
        <v>0</v>
      </c>
      <c r="AO42" s="34" t="s">
        <v>941</v>
      </c>
      <c r="AP42" s="415" t="s">
        <v>942</v>
      </c>
      <c r="AQ42" s="287">
        <v>308750.40000000002</v>
      </c>
      <c r="AR42" s="287">
        <v>0</v>
      </c>
      <c r="AS42" s="287" t="s">
        <v>943</v>
      </c>
      <c r="AT42" s="287" t="s">
        <v>944</v>
      </c>
      <c r="AU42" s="287"/>
      <c r="AV42" s="287">
        <v>42900</v>
      </c>
      <c r="AW42" s="287">
        <v>4300</v>
      </c>
      <c r="AX42" s="178">
        <v>0</v>
      </c>
      <c r="AY42" s="287">
        <v>55200</v>
      </c>
      <c r="AZ42" s="287"/>
      <c r="BA42" s="287">
        <v>9600</v>
      </c>
      <c r="BB42" s="287">
        <v>15600</v>
      </c>
      <c r="BC42" s="287">
        <v>7200</v>
      </c>
      <c r="BD42" s="414" t="s">
        <v>691</v>
      </c>
      <c r="BE42" s="287">
        <v>3586.96</v>
      </c>
      <c r="BF42" s="288" t="s">
        <v>859</v>
      </c>
      <c r="BG42" s="288" t="s">
        <v>945</v>
      </c>
      <c r="BH42" s="292">
        <v>11000</v>
      </c>
      <c r="BI42" s="176" t="s">
        <v>694</v>
      </c>
      <c r="BJ42" s="180"/>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row>
    <row r="43" spans="1:122">
      <c r="A43" s="173" t="s">
        <v>469</v>
      </c>
      <c r="B43" s="174">
        <v>29</v>
      </c>
      <c r="C43" s="290" t="s">
        <v>711</v>
      </c>
      <c r="D43" s="290" t="str">
        <f t="shared" si="1"/>
        <v>OK</v>
      </c>
      <c r="E43" s="38">
        <v>79</v>
      </c>
      <c r="F43" s="38" t="s">
        <v>952</v>
      </c>
      <c r="G43" s="38" t="s">
        <v>927</v>
      </c>
      <c r="H43" s="38" t="s">
        <v>953</v>
      </c>
      <c r="I43" s="40" t="s">
        <v>954</v>
      </c>
      <c r="J43" s="40" t="s">
        <v>955</v>
      </c>
      <c r="K43" s="286">
        <f t="shared" ca="1" si="2"/>
        <v>48</v>
      </c>
      <c r="L43" s="111" t="str">
        <f t="shared" si="3"/>
        <v>Hombre</v>
      </c>
      <c r="M43" s="112">
        <v>45383</v>
      </c>
      <c r="N43" s="111" t="s">
        <v>676</v>
      </c>
      <c r="O43" s="175" t="s">
        <v>677</v>
      </c>
      <c r="P43" s="175" t="s">
        <v>469</v>
      </c>
      <c r="Q43" s="174" t="s">
        <v>593</v>
      </c>
      <c r="R43" s="113">
        <v>46023</v>
      </c>
      <c r="S43" s="113">
        <v>46387</v>
      </c>
      <c r="T43" s="114" t="s">
        <v>678</v>
      </c>
      <c r="U43" s="38">
        <v>17</v>
      </c>
      <c r="V43" s="38">
        <v>40</v>
      </c>
      <c r="W43" s="38" t="s">
        <v>905</v>
      </c>
      <c r="X43" s="40" t="s">
        <v>680</v>
      </c>
      <c r="Y43" s="40" t="s">
        <v>681</v>
      </c>
      <c r="Z43" s="40" t="s">
        <v>64</v>
      </c>
      <c r="AA43" s="39" t="s">
        <v>956</v>
      </c>
      <c r="AB43" s="39">
        <v>2</v>
      </c>
      <c r="AC43" s="39" t="s">
        <v>718</v>
      </c>
      <c r="AD43" s="39" t="s">
        <v>718</v>
      </c>
      <c r="AE43" s="39" t="s">
        <v>514</v>
      </c>
      <c r="AF43" s="115" t="s">
        <v>957</v>
      </c>
      <c r="AG43" s="133">
        <v>25729</v>
      </c>
      <c r="AH43" s="136"/>
      <c r="AI43" s="135" t="s">
        <v>939</v>
      </c>
      <c r="AJ43" s="34" t="s">
        <v>940</v>
      </c>
      <c r="AK43" s="34">
        <v>0</v>
      </c>
      <c r="AL43" s="287">
        <v>0</v>
      </c>
      <c r="AM43" s="288">
        <v>0</v>
      </c>
      <c r="AN43" s="288">
        <v>0</v>
      </c>
      <c r="AO43" s="34" t="s">
        <v>941</v>
      </c>
      <c r="AP43" s="415" t="s">
        <v>942</v>
      </c>
      <c r="AQ43" s="287">
        <v>308750.40000000002</v>
      </c>
      <c r="AR43" s="287">
        <v>0</v>
      </c>
      <c r="AS43" s="287" t="s">
        <v>943</v>
      </c>
      <c r="AT43" s="287" t="s">
        <v>944</v>
      </c>
      <c r="AU43" s="287"/>
      <c r="AV43" s="287">
        <v>42900</v>
      </c>
      <c r="AW43" s="287">
        <v>4300</v>
      </c>
      <c r="AX43" s="178">
        <v>0</v>
      </c>
      <c r="AY43" s="287">
        <v>55200</v>
      </c>
      <c r="AZ43" s="287"/>
      <c r="BA43" s="287">
        <v>9600</v>
      </c>
      <c r="BB43" s="287">
        <v>15600</v>
      </c>
      <c r="BC43" s="287">
        <v>7200</v>
      </c>
      <c r="BD43" s="414" t="s">
        <v>691</v>
      </c>
      <c r="BE43" s="287">
        <v>3586.96</v>
      </c>
      <c r="BF43" s="288" t="s">
        <v>859</v>
      </c>
      <c r="BG43" s="288" t="s">
        <v>945</v>
      </c>
      <c r="BH43" s="292">
        <v>11000</v>
      </c>
      <c r="BI43" s="176" t="s">
        <v>694</v>
      </c>
      <c r="BJ43" s="180"/>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row>
    <row r="44" spans="1:122">
      <c r="A44" s="173" t="s">
        <v>469</v>
      </c>
      <c r="B44" s="38">
        <v>30</v>
      </c>
      <c r="C44" s="290" t="s">
        <v>850</v>
      </c>
      <c r="D44" s="290" t="str">
        <f t="shared" si="1"/>
        <v>OK</v>
      </c>
      <c r="E44" s="38">
        <v>106</v>
      </c>
      <c r="F44" s="38" t="s">
        <v>958</v>
      </c>
      <c r="G44" s="38" t="s">
        <v>959</v>
      </c>
      <c r="H44" s="38" t="s">
        <v>960</v>
      </c>
      <c r="I44" s="40" t="s">
        <v>961</v>
      </c>
      <c r="J44" s="40" t="s">
        <v>962</v>
      </c>
      <c r="K44" s="286">
        <f t="shared" ca="1" si="2"/>
        <v>47</v>
      </c>
      <c r="L44" s="111" t="str">
        <f t="shared" si="3"/>
        <v>Hombre</v>
      </c>
      <c r="M44" s="112">
        <v>45632</v>
      </c>
      <c r="N44" s="111" t="s">
        <v>676</v>
      </c>
      <c r="O44" s="175" t="s">
        <v>677</v>
      </c>
      <c r="P44" s="175" t="s">
        <v>469</v>
      </c>
      <c r="Q44" s="174" t="s">
        <v>593</v>
      </c>
      <c r="R44" s="113">
        <v>46023</v>
      </c>
      <c r="S44" s="113">
        <v>46387</v>
      </c>
      <c r="T44" s="114" t="s">
        <v>678</v>
      </c>
      <c r="U44" s="38">
        <v>17</v>
      </c>
      <c r="V44" s="38">
        <v>40</v>
      </c>
      <c r="W44" s="38" t="s">
        <v>679</v>
      </c>
      <c r="X44" s="40" t="s">
        <v>680</v>
      </c>
      <c r="Y44" s="40" t="s">
        <v>681</v>
      </c>
      <c r="Z44" s="40" t="s">
        <v>64</v>
      </c>
      <c r="AA44" s="39" t="s">
        <v>963</v>
      </c>
      <c r="AB44" s="39">
        <v>2</v>
      </c>
      <c r="AC44" s="39" t="s">
        <v>857</v>
      </c>
      <c r="AD44" s="39" t="s">
        <v>857</v>
      </c>
      <c r="AE44" s="39" t="s">
        <v>514</v>
      </c>
      <c r="AF44" s="115" t="s">
        <v>964</v>
      </c>
      <c r="AG44" s="133">
        <v>25729</v>
      </c>
      <c r="AH44" s="136"/>
      <c r="AI44" s="135" t="s">
        <v>939</v>
      </c>
      <c r="AJ44" s="34" t="s">
        <v>940</v>
      </c>
      <c r="AK44" s="34">
        <v>0</v>
      </c>
      <c r="AL44" s="287">
        <v>0</v>
      </c>
      <c r="AM44" s="288">
        <v>0</v>
      </c>
      <c r="AN44" s="288">
        <v>0</v>
      </c>
      <c r="AO44" s="34" t="s">
        <v>941</v>
      </c>
      <c r="AP44" s="415" t="s">
        <v>942</v>
      </c>
      <c r="AQ44" s="287">
        <v>308750.40000000002</v>
      </c>
      <c r="AR44" s="287">
        <v>0</v>
      </c>
      <c r="AS44" s="287" t="s">
        <v>943</v>
      </c>
      <c r="AT44" s="287" t="s">
        <v>944</v>
      </c>
      <c r="AU44" s="287"/>
      <c r="AV44" s="287">
        <v>42900</v>
      </c>
      <c r="AW44" s="287">
        <v>4300</v>
      </c>
      <c r="AX44" s="178">
        <v>0</v>
      </c>
      <c r="AY44" s="287">
        <v>55200</v>
      </c>
      <c r="AZ44" s="287"/>
      <c r="BA44" s="287">
        <v>9600</v>
      </c>
      <c r="BB44" s="287">
        <v>15600</v>
      </c>
      <c r="BC44" s="287">
        <v>7200</v>
      </c>
      <c r="BD44" s="414" t="s">
        <v>691</v>
      </c>
      <c r="BE44" s="287">
        <v>3586.96</v>
      </c>
      <c r="BF44" s="288" t="s">
        <v>859</v>
      </c>
      <c r="BG44" s="288" t="s">
        <v>945</v>
      </c>
      <c r="BH44" s="292">
        <v>11000</v>
      </c>
      <c r="BI44" s="176" t="s">
        <v>694</v>
      </c>
      <c r="BJ44" s="180"/>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row>
    <row r="45" spans="1:122">
      <c r="A45" s="173" t="s">
        <v>469</v>
      </c>
      <c r="B45" s="174">
        <v>31</v>
      </c>
      <c r="C45" s="290" t="s">
        <v>670</v>
      </c>
      <c r="D45" s="290" t="str">
        <f t="shared" si="1"/>
        <v>OK</v>
      </c>
      <c r="E45" s="38">
        <v>120</v>
      </c>
      <c r="F45" s="38" t="s">
        <v>965</v>
      </c>
      <c r="G45" s="38" t="s">
        <v>966</v>
      </c>
      <c r="H45" s="38" t="s">
        <v>776</v>
      </c>
      <c r="I45" s="40" t="s">
        <v>967</v>
      </c>
      <c r="J45" s="181" t="s">
        <v>968</v>
      </c>
      <c r="K45" s="286">
        <f t="shared" ca="1" si="2"/>
        <v>27</v>
      </c>
      <c r="L45" s="111" t="str">
        <f t="shared" si="3"/>
        <v>Mujer</v>
      </c>
      <c r="M45" s="112">
        <v>45839</v>
      </c>
      <c r="N45" s="111" t="s">
        <v>676</v>
      </c>
      <c r="O45" s="175" t="s">
        <v>677</v>
      </c>
      <c r="P45" s="175" t="s">
        <v>469</v>
      </c>
      <c r="Q45" s="174" t="s">
        <v>593</v>
      </c>
      <c r="R45" s="113">
        <v>46023</v>
      </c>
      <c r="S45" s="113">
        <v>46387</v>
      </c>
      <c r="T45" s="114" t="s">
        <v>678</v>
      </c>
      <c r="U45" s="38">
        <v>17</v>
      </c>
      <c r="V45" s="38">
        <v>40</v>
      </c>
      <c r="W45" s="38" t="s">
        <v>679</v>
      </c>
      <c r="X45" s="40" t="s">
        <v>680</v>
      </c>
      <c r="Y45" s="40" t="s">
        <v>681</v>
      </c>
      <c r="Z45" s="40" t="s">
        <v>64</v>
      </c>
      <c r="AA45" s="39" t="s">
        <v>969</v>
      </c>
      <c r="AB45" s="39">
        <v>2</v>
      </c>
      <c r="AC45" s="39" t="s">
        <v>833</v>
      </c>
      <c r="AD45" s="39" t="s">
        <v>833</v>
      </c>
      <c r="AE45" s="39" t="s">
        <v>514</v>
      </c>
      <c r="AF45" s="293" t="s">
        <v>970</v>
      </c>
      <c r="AG45" s="133">
        <v>25729</v>
      </c>
      <c r="AH45" s="136"/>
      <c r="AI45" s="135" t="s">
        <v>939</v>
      </c>
      <c r="AJ45" s="34" t="s">
        <v>940</v>
      </c>
      <c r="AK45" s="34">
        <v>0</v>
      </c>
      <c r="AL45" s="287">
        <v>0</v>
      </c>
      <c r="AM45" s="288">
        <v>0</v>
      </c>
      <c r="AN45" s="288">
        <v>0</v>
      </c>
      <c r="AO45" s="34" t="s">
        <v>941</v>
      </c>
      <c r="AP45" s="415" t="s">
        <v>942</v>
      </c>
      <c r="AQ45" s="287">
        <v>308750.40000000002</v>
      </c>
      <c r="AR45" s="287">
        <v>0</v>
      </c>
      <c r="AS45" s="287" t="s">
        <v>943</v>
      </c>
      <c r="AT45" s="287" t="s">
        <v>944</v>
      </c>
      <c r="AU45" s="287"/>
      <c r="AV45" s="287">
        <v>42900</v>
      </c>
      <c r="AW45" s="287">
        <v>4300</v>
      </c>
      <c r="AX45" s="178">
        <v>0</v>
      </c>
      <c r="AY45" s="287">
        <v>55200</v>
      </c>
      <c r="AZ45" s="287"/>
      <c r="BA45" s="287">
        <v>9600</v>
      </c>
      <c r="BB45" s="287">
        <v>15600</v>
      </c>
      <c r="BC45" s="287">
        <v>7200</v>
      </c>
      <c r="BD45" s="414" t="s">
        <v>691</v>
      </c>
      <c r="BE45" s="287">
        <v>3586.96</v>
      </c>
      <c r="BF45" s="288" t="s">
        <v>859</v>
      </c>
      <c r="BG45" s="288" t="s">
        <v>945</v>
      </c>
      <c r="BH45" s="292">
        <v>11000</v>
      </c>
      <c r="BI45" s="176" t="s">
        <v>694</v>
      </c>
      <c r="BJ45" s="180"/>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row>
    <row r="46" spans="1:122">
      <c r="A46" s="173" t="s">
        <v>469</v>
      </c>
      <c r="B46" s="38">
        <v>32</v>
      </c>
      <c r="C46" s="290" t="s">
        <v>850</v>
      </c>
      <c r="D46" s="290" t="str">
        <f t="shared" si="1"/>
        <v>OK</v>
      </c>
      <c r="E46" s="38">
        <v>87</v>
      </c>
      <c r="F46" s="38" t="s">
        <v>971</v>
      </c>
      <c r="G46" s="38" t="s">
        <v>972</v>
      </c>
      <c r="H46" s="38" t="s">
        <v>973</v>
      </c>
      <c r="I46" s="40" t="s">
        <v>974</v>
      </c>
      <c r="J46" s="40" t="s">
        <v>975</v>
      </c>
      <c r="K46" s="286">
        <f t="shared" ca="1" si="2"/>
        <v>52</v>
      </c>
      <c r="L46" s="111" t="str">
        <f t="shared" si="3"/>
        <v>Mujer</v>
      </c>
      <c r="M46" s="112">
        <v>45154</v>
      </c>
      <c r="N46" s="111" t="s">
        <v>676</v>
      </c>
      <c r="O46" s="175" t="s">
        <v>677</v>
      </c>
      <c r="P46" s="175" t="s">
        <v>469</v>
      </c>
      <c r="Q46" s="174" t="s">
        <v>593</v>
      </c>
      <c r="R46" s="113">
        <v>46023</v>
      </c>
      <c r="S46" s="113">
        <v>46387</v>
      </c>
      <c r="T46" s="114" t="s">
        <v>678</v>
      </c>
      <c r="U46" s="38">
        <v>17</v>
      </c>
      <c r="V46" s="38">
        <v>40</v>
      </c>
      <c r="W46" s="38" t="s">
        <v>679</v>
      </c>
      <c r="X46" s="40" t="s">
        <v>680</v>
      </c>
      <c r="Y46" s="40" t="s">
        <v>681</v>
      </c>
      <c r="Z46" s="40" t="s">
        <v>64</v>
      </c>
      <c r="AA46" s="39" t="s">
        <v>976</v>
      </c>
      <c r="AB46" s="39">
        <v>2</v>
      </c>
      <c r="AC46" s="39" t="s">
        <v>857</v>
      </c>
      <c r="AD46" s="39" t="s">
        <v>857</v>
      </c>
      <c r="AE46" s="39" t="s">
        <v>514</v>
      </c>
      <c r="AF46" s="115" t="s">
        <v>977</v>
      </c>
      <c r="AG46" s="133">
        <v>25729</v>
      </c>
      <c r="AH46" s="136"/>
      <c r="AI46" s="135" t="s">
        <v>939</v>
      </c>
      <c r="AJ46" s="34" t="s">
        <v>940</v>
      </c>
      <c r="AK46" s="34">
        <v>0</v>
      </c>
      <c r="AL46" s="287">
        <v>0</v>
      </c>
      <c r="AM46" s="288">
        <v>0</v>
      </c>
      <c r="AN46" s="288">
        <v>0</v>
      </c>
      <c r="AO46" s="34" t="s">
        <v>941</v>
      </c>
      <c r="AP46" s="415" t="s">
        <v>942</v>
      </c>
      <c r="AQ46" s="287">
        <v>308750.40000000002</v>
      </c>
      <c r="AR46" s="287">
        <v>0</v>
      </c>
      <c r="AS46" s="287" t="s">
        <v>943</v>
      </c>
      <c r="AT46" s="287" t="s">
        <v>944</v>
      </c>
      <c r="AU46" s="287"/>
      <c r="AV46" s="287">
        <v>42900</v>
      </c>
      <c r="AW46" s="287">
        <v>4300</v>
      </c>
      <c r="AX46" s="178">
        <v>0</v>
      </c>
      <c r="AY46" s="287">
        <v>55200</v>
      </c>
      <c r="AZ46" s="287"/>
      <c r="BA46" s="287">
        <v>9600</v>
      </c>
      <c r="BB46" s="287">
        <v>15600</v>
      </c>
      <c r="BC46" s="287">
        <v>7200</v>
      </c>
      <c r="BD46" s="414" t="s">
        <v>691</v>
      </c>
      <c r="BE46" s="287">
        <v>3586.96</v>
      </c>
      <c r="BF46" s="288" t="s">
        <v>859</v>
      </c>
      <c r="BG46" s="288" t="s">
        <v>945</v>
      </c>
      <c r="BH46" s="292">
        <v>11000</v>
      </c>
      <c r="BI46" s="176" t="s">
        <v>694</v>
      </c>
      <c r="BJ46" s="180"/>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row>
    <row r="47" spans="1:122">
      <c r="A47" s="173" t="s">
        <v>469</v>
      </c>
      <c r="B47" s="174">
        <v>33</v>
      </c>
      <c r="C47" s="290" t="s">
        <v>695</v>
      </c>
      <c r="D47" s="290" t="str">
        <f t="shared" si="1"/>
        <v>OK</v>
      </c>
      <c r="E47" s="38">
        <v>80</v>
      </c>
      <c r="F47" s="38" t="s">
        <v>978</v>
      </c>
      <c r="G47" s="38" t="s">
        <v>979</v>
      </c>
      <c r="H47" s="38" t="s">
        <v>980</v>
      </c>
      <c r="I47" s="40" t="s">
        <v>981</v>
      </c>
      <c r="J47" s="40" t="s">
        <v>982</v>
      </c>
      <c r="K47" s="286">
        <f t="shared" ca="1" si="2"/>
        <v>37</v>
      </c>
      <c r="L47" s="111" t="str">
        <f t="shared" si="3"/>
        <v>Mujer</v>
      </c>
      <c r="M47" s="112">
        <v>45428</v>
      </c>
      <c r="N47" s="111" t="s">
        <v>676</v>
      </c>
      <c r="O47" s="175" t="s">
        <v>677</v>
      </c>
      <c r="P47" s="175" t="s">
        <v>469</v>
      </c>
      <c r="Q47" s="174" t="s">
        <v>593</v>
      </c>
      <c r="R47" s="113">
        <v>46023</v>
      </c>
      <c r="S47" s="113">
        <v>46387</v>
      </c>
      <c r="T47" s="114" t="s">
        <v>678</v>
      </c>
      <c r="U47" s="38">
        <v>17</v>
      </c>
      <c r="V47" s="38">
        <v>40</v>
      </c>
      <c r="W47" s="38" t="s">
        <v>905</v>
      </c>
      <c r="X47" s="40" t="s">
        <v>680</v>
      </c>
      <c r="Y47" s="40" t="s">
        <v>681</v>
      </c>
      <c r="Z47" s="40" t="s">
        <v>64</v>
      </c>
      <c r="AA47" s="39" t="s">
        <v>983</v>
      </c>
      <c r="AB47" s="39">
        <v>2</v>
      </c>
      <c r="AC47" s="39" t="s">
        <v>702</v>
      </c>
      <c r="AD47" s="39" t="s">
        <v>702</v>
      </c>
      <c r="AE47" s="39" t="s">
        <v>514</v>
      </c>
      <c r="AF47" s="115" t="s">
        <v>984</v>
      </c>
      <c r="AG47" s="133">
        <v>25729</v>
      </c>
      <c r="AH47" s="136"/>
      <c r="AI47" s="135" t="s">
        <v>939</v>
      </c>
      <c r="AJ47" s="34" t="s">
        <v>940</v>
      </c>
      <c r="AK47" s="34">
        <v>0</v>
      </c>
      <c r="AL47" s="287">
        <v>0</v>
      </c>
      <c r="AM47" s="288">
        <v>0</v>
      </c>
      <c r="AN47" s="288">
        <v>0</v>
      </c>
      <c r="AO47" s="34" t="s">
        <v>941</v>
      </c>
      <c r="AP47" s="415" t="s">
        <v>942</v>
      </c>
      <c r="AQ47" s="287">
        <v>308750.40000000002</v>
      </c>
      <c r="AR47" s="287">
        <v>0</v>
      </c>
      <c r="AS47" s="287" t="s">
        <v>943</v>
      </c>
      <c r="AT47" s="287" t="s">
        <v>944</v>
      </c>
      <c r="AU47" s="287"/>
      <c r="AV47" s="287">
        <v>42900</v>
      </c>
      <c r="AW47" s="287">
        <v>4300</v>
      </c>
      <c r="AX47" s="178">
        <v>0</v>
      </c>
      <c r="AY47" s="287">
        <v>55200</v>
      </c>
      <c r="AZ47" s="287"/>
      <c r="BA47" s="287">
        <v>9600</v>
      </c>
      <c r="BB47" s="287">
        <v>15600</v>
      </c>
      <c r="BC47" s="287">
        <v>7200</v>
      </c>
      <c r="BD47" s="414" t="s">
        <v>691</v>
      </c>
      <c r="BE47" s="287">
        <v>3586.96</v>
      </c>
      <c r="BF47" s="288" t="s">
        <v>859</v>
      </c>
      <c r="BG47" s="288" t="s">
        <v>945</v>
      </c>
      <c r="BH47" s="292">
        <v>11000</v>
      </c>
      <c r="BI47" s="176" t="s">
        <v>694</v>
      </c>
      <c r="BJ47" s="180"/>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row>
    <row r="48" spans="1:122">
      <c r="A48" s="173" t="s">
        <v>469</v>
      </c>
      <c r="B48" s="38">
        <v>34</v>
      </c>
      <c r="C48" s="290" t="s">
        <v>850</v>
      </c>
      <c r="D48" s="290" t="str">
        <f t="shared" si="1"/>
        <v>OK</v>
      </c>
      <c r="E48" s="38">
        <v>121</v>
      </c>
      <c r="F48" s="38" t="s">
        <v>797</v>
      </c>
      <c r="G48" s="38" t="s">
        <v>985</v>
      </c>
      <c r="H48" s="38" t="s">
        <v>986</v>
      </c>
      <c r="I48" s="181" t="s">
        <v>987</v>
      </c>
      <c r="J48" s="181" t="s">
        <v>988</v>
      </c>
      <c r="K48" s="286">
        <f t="shared" ca="1" si="2"/>
        <v>43</v>
      </c>
      <c r="L48" s="111" t="str">
        <f t="shared" si="3"/>
        <v>Hombre</v>
      </c>
      <c r="M48" s="112">
        <v>45839</v>
      </c>
      <c r="N48" s="111" t="s">
        <v>676</v>
      </c>
      <c r="O48" s="175" t="s">
        <v>677</v>
      </c>
      <c r="P48" s="175" t="s">
        <v>469</v>
      </c>
      <c r="Q48" s="174" t="s">
        <v>593</v>
      </c>
      <c r="R48" s="113">
        <v>46023</v>
      </c>
      <c r="S48" s="113">
        <v>46387</v>
      </c>
      <c r="T48" s="114" t="s">
        <v>678</v>
      </c>
      <c r="U48" s="38">
        <v>17</v>
      </c>
      <c r="V48" s="38">
        <v>40</v>
      </c>
      <c r="W48" s="38" t="s">
        <v>679</v>
      </c>
      <c r="X48" s="40" t="s">
        <v>680</v>
      </c>
      <c r="Y48" s="40" t="s">
        <v>681</v>
      </c>
      <c r="Z48" s="40" t="s">
        <v>64</v>
      </c>
      <c r="AA48" s="39" t="s">
        <v>989</v>
      </c>
      <c r="AB48" s="39">
        <v>2</v>
      </c>
      <c r="AC48" s="39" t="s">
        <v>857</v>
      </c>
      <c r="AD48" s="39" t="s">
        <v>857</v>
      </c>
      <c r="AE48" s="39" t="s">
        <v>514</v>
      </c>
      <c r="AF48" s="293" t="s">
        <v>990</v>
      </c>
      <c r="AG48" s="133">
        <v>25729</v>
      </c>
      <c r="AH48" s="136"/>
      <c r="AI48" s="135" t="s">
        <v>939</v>
      </c>
      <c r="AJ48" s="34" t="s">
        <v>940</v>
      </c>
      <c r="AK48" s="34">
        <v>0</v>
      </c>
      <c r="AL48" s="287">
        <v>0</v>
      </c>
      <c r="AM48" s="288">
        <v>0</v>
      </c>
      <c r="AN48" s="288">
        <v>0</v>
      </c>
      <c r="AO48" s="34" t="s">
        <v>941</v>
      </c>
      <c r="AP48" s="415" t="s">
        <v>942</v>
      </c>
      <c r="AQ48" s="287">
        <v>308750.40000000002</v>
      </c>
      <c r="AR48" s="287">
        <v>0</v>
      </c>
      <c r="AS48" s="287" t="s">
        <v>943</v>
      </c>
      <c r="AT48" s="287" t="s">
        <v>944</v>
      </c>
      <c r="AU48" s="287"/>
      <c r="AV48" s="287">
        <v>42900</v>
      </c>
      <c r="AW48" s="287">
        <v>4300</v>
      </c>
      <c r="AX48" s="178">
        <v>0</v>
      </c>
      <c r="AY48" s="287">
        <v>55200</v>
      </c>
      <c r="AZ48" s="287"/>
      <c r="BA48" s="287">
        <v>9600</v>
      </c>
      <c r="BB48" s="287">
        <v>15600</v>
      </c>
      <c r="BC48" s="287">
        <v>7200</v>
      </c>
      <c r="BD48" s="414" t="s">
        <v>691</v>
      </c>
      <c r="BE48" s="287">
        <v>3586.96</v>
      </c>
      <c r="BF48" s="288" t="s">
        <v>859</v>
      </c>
      <c r="BG48" s="288" t="s">
        <v>945</v>
      </c>
      <c r="BH48" s="292">
        <v>11000</v>
      </c>
      <c r="BI48" s="176" t="s">
        <v>694</v>
      </c>
      <c r="BJ48" s="180"/>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row>
    <row r="49" spans="1:122">
      <c r="A49" s="173" t="s">
        <v>469</v>
      </c>
      <c r="B49" s="174">
        <v>35</v>
      </c>
      <c r="C49" s="290" t="s">
        <v>720</v>
      </c>
      <c r="D49" s="290" t="str">
        <f t="shared" si="1"/>
        <v>OK</v>
      </c>
      <c r="E49" s="38">
        <v>1004</v>
      </c>
      <c r="F49" s="38" t="s">
        <v>991</v>
      </c>
      <c r="G49" s="38" t="s">
        <v>712</v>
      </c>
      <c r="H49" s="38" t="s">
        <v>992</v>
      </c>
      <c r="I49" s="40" t="s">
        <v>993</v>
      </c>
      <c r="J49" s="40" t="s">
        <v>994</v>
      </c>
      <c r="K49" s="286">
        <f t="shared" ca="1" si="2"/>
        <v>28</v>
      </c>
      <c r="L49" s="111" t="str">
        <f t="shared" si="3"/>
        <v>Hombre</v>
      </c>
      <c r="M49" s="112">
        <v>44593</v>
      </c>
      <c r="N49" s="111" t="s">
        <v>676</v>
      </c>
      <c r="O49" s="175" t="s">
        <v>677</v>
      </c>
      <c r="P49" s="175" t="s">
        <v>469</v>
      </c>
      <c r="Q49" s="174" t="s">
        <v>593</v>
      </c>
      <c r="R49" s="113">
        <v>46023</v>
      </c>
      <c r="S49" s="113">
        <v>46387</v>
      </c>
      <c r="T49" s="114" t="s">
        <v>678</v>
      </c>
      <c r="U49" s="38">
        <v>17</v>
      </c>
      <c r="V49" s="38">
        <v>40</v>
      </c>
      <c r="W49" s="38" t="s">
        <v>905</v>
      </c>
      <c r="X49" s="40" t="s">
        <v>680</v>
      </c>
      <c r="Y49" s="40" t="s">
        <v>681</v>
      </c>
      <c r="Z49" s="40" t="s">
        <v>64</v>
      </c>
      <c r="AA49" s="39" t="s">
        <v>995</v>
      </c>
      <c r="AB49" s="39">
        <v>2</v>
      </c>
      <c r="AC49" s="39" t="s">
        <v>727</v>
      </c>
      <c r="AD49" s="39" t="s">
        <v>727</v>
      </c>
      <c r="AE49" s="39" t="s">
        <v>514</v>
      </c>
      <c r="AF49" s="115" t="s">
        <v>996</v>
      </c>
      <c r="AG49" s="133">
        <v>25729</v>
      </c>
      <c r="AH49" s="136"/>
      <c r="AI49" s="135" t="s">
        <v>939</v>
      </c>
      <c r="AJ49" s="34" t="s">
        <v>940</v>
      </c>
      <c r="AK49" s="34">
        <v>0</v>
      </c>
      <c r="AL49" s="287">
        <v>0</v>
      </c>
      <c r="AM49" s="288">
        <v>0</v>
      </c>
      <c r="AN49" s="288">
        <v>0</v>
      </c>
      <c r="AO49" s="34" t="s">
        <v>941</v>
      </c>
      <c r="AP49" s="415" t="s">
        <v>942</v>
      </c>
      <c r="AQ49" s="287">
        <v>308750.40000000002</v>
      </c>
      <c r="AR49" s="287">
        <v>0</v>
      </c>
      <c r="AS49" s="287" t="s">
        <v>943</v>
      </c>
      <c r="AT49" s="287" t="s">
        <v>944</v>
      </c>
      <c r="AU49" s="287"/>
      <c r="AV49" s="287">
        <v>42900</v>
      </c>
      <c r="AW49" s="287">
        <v>4300</v>
      </c>
      <c r="AX49" s="178">
        <v>0</v>
      </c>
      <c r="AY49" s="287">
        <v>55200</v>
      </c>
      <c r="AZ49" s="287"/>
      <c r="BA49" s="287">
        <v>9600</v>
      </c>
      <c r="BB49" s="287">
        <v>15600</v>
      </c>
      <c r="BC49" s="287">
        <v>7200</v>
      </c>
      <c r="BD49" s="414" t="s">
        <v>691</v>
      </c>
      <c r="BE49" s="287">
        <v>3586.96</v>
      </c>
      <c r="BF49" s="288" t="s">
        <v>859</v>
      </c>
      <c r="BG49" s="288" t="s">
        <v>945</v>
      </c>
      <c r="BH49" s="292">
        <v>11000</v>
      </c>
      <c r="BI49" s="176" t="s">
        <v>694</v>
      </c>
      <c r="BJ49" s="180"/>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row>
    <row r="50" spans="1:122">
      <c r="A50" s="173" t="s">
        <v>469</v>
      </c>
      <c r="B50" s="38">
        <v>36</v>
      </c>
      <c r="C50" s="290" t="s">
        <v>720</v>
      </c>
      <c r="D50" s="290" t="str">
        <f t="shared" si="1"/>
        <v>OK</v>
      </c>
      <c r="E50" s="38">
        <v>1019</v>
      </c>
      <c r="F50" s="38" t="s">
        <v>997</v>
      </c>
      <c r="G50" s="38" t="s">
        <v>998</v>
      </c>
      <c r="H50" s="38" t="s">
        <v>999</v>
      </c>
      <c r="I50" s="40" t="s">
        <v>1000</v>
      </c>
      <c r="J50" s="40" t="s">
        <v>1001</v>
      </c>
      <c r="K50" s="286">
        <f t="shared" ca="1" si="2"/>
        <v>31</v>
      </c>
      <c r="L50" s="111" t="str">
        <f t="shared" si="3"/>
        <v>Mujer</v>
      </c>
      <c r="M50" s="112">
        <v>44593</v>
      </c>
      <c r="N50" s="111" t="s">
        <v>676</v>
      </c>
      <c r="O50" s="175" t="s">
        <v>677</v>
      </c>
      <c r="P50" s="175" t="s">
        <v>469</v>
      </c>
      <c r="Q50" s="174" t="s">
        <v>593</v>
      </c>
      <c r="R50" s="113">
        <v>46023</v>
      </c>
      <c r="S50" s="113">
        <v>46387</v>
      </c>
      <c r="T50" s="114" t="s">
        <v>678</v>
      </c>
      <c r="U50" s="38">
        <v>17</v>
      </c>
      <c r="V50" s="38">
        <v>40</v>
      </c>
      <c r="W50" s="38" t="s">
        <v>905</v>
      </c>
      <c r="X50" s="40" t="s">
        <v>680</v>
      </c>
      <c r="Y50" s="40" t="s">
        <v>681</v>
      </c>
      <c r="Z50" s="40" t="s">
        <v>64</v>
      </c>
      <c r="AA50" s="39" t="s">
        <v>1002</v>
      </c>
      <c r="AB50" s="39">
        <v>2</v>
      </c>
      <c r="AC50" s="39" t="s">
        <v>727</v>
      </c>
      <c r="AD50" s="39" t="s">
        <v>727</v>
      </c>
      <c r="AE50" s="39" t="s">
        <v>514</v>
      </c>
      <c r="AF50" s="115" t="s">
        <v>1003</v>
      </c>
      <c r="AG50" s="133">
        <v>25729</v>
      </c>
      <c r="AH50" s="136"/>
      <c r="AI50" s="135" t="s">
        <v>939</v>
      </c>
      <c r="AJ50" s="34" t="s">
        <v>940</v>
      </c>
      <c r="AK50" s="34">
        <v>0</v>
      </c>
      <c r="AL50" s="287">
        <v>0</v>
      </c>
      <c r="AM50" s="288">
        <v>0</v>
      </c>
      <c r="AN50" s="288">
        <v>0</v>
      </c>
      <c r="AO50" s="34" t="s">
        <v>941</v>
      </c>
      <c r="AP50" s="415" t="s">
        <v>942</v>
      </c>
      <c r="AQ50" s="287">
        <v>308750.40000000002</v>
      </c>
      <c r="AR50" s="287">
        <v>0</v>
      </c>
      <c r="AS50" s="287" t="s">
        <v>943</v>
      </c>
      <c r="AT50" s="287" t="s">
        <v>944</v>
      </c>
      <c r="AU50" s="287"/>
      <c r="AV50" s="287">
        <v>42900</v>
      </c>
      <c r="AW50" s="287">
        <v>4300</v>
      </c>
      <c r="AX50" s="178">
        <v>0</v>
      </c>
      <c r="AY50" s="287">
        <v>55200</v>
      </c>
      <c r="AZ50" s="287"/>
      <c r="BA50" s="287">
        <v>9600</v>
      </c>
      <c r="BB50" s="287">
        <v>15600</v>
      </c>
      <c r="BC50" s="287">
        <v>7200</v>
      </c>
      <c r="BD50" s="414" t="s">
        <v>691</v>
      </c>
      <c r="BE50" s="287">
        <v>3586.96</v>
      </c>
      <c r="BF50" s="288" t="s">
        <v>859</v>
      </c>
      <c r="BG50" s="288" t="s">
        <v>945</v>
      </c>
      <c r="BH50" s="292">
        <v>11000</v>
      </c>
      <c r="BI50" s="176" t="s">
        <v>694</v>
      </c>
      <c r="BJ50" s="180"/>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row>
    <row r="51" spans="1:122">
      <c r="A51" s="173" t="s">
        <v>469</v>
      </c>
      <c r="B51" s="174">
        <v>37</v>
      </c>
      <c r="C51" s="290" t="s">
        <v>695</v>
      </c>
      <c r="D51" s="290" t="str">
        <f t="shared" si="1"/>
        <v>OK</v>
      </c>
      <c r="E51" s="38">
        <v>85</v>
      </c>
      <c r="F51" s="38" t="s">
        <v>1004</v>
      </c>
      <c r="G51" s="38" t="s">
        <v>1005</v>
      </c>
      <c r="H51" s="38" t="s">
        <v>1006</v>
      </c>
      <c r="I51" s="40" t="s">
        <v>1007</v>
      </c>
      <c r="J51" s="40" t="s">
        <v>1008</v>
      </c>
      <c r="K51" s="286">
        <f t="shared" ca="1" si="2"/>
        <v>57</v>
      </c>
      <c r="L51" s="111" t="str">
        <f t="shared" si="3"/>
        <v>Mujer</v>
      </c>
      <c r="M51" s="112">
        <v>45124</v>
      </c>
      <c r="N51" s="111" t="s">
        <v>676</v>
      </c>
      <c r="O51" s="175" t="s">
        <v>677</v>
      </c>
      <c r="P51" s="175" t="s">
        <v>469</v>
      </c>
      <c r="Q51" s="174" t="s">
        <v>593</v>
      </c>
      <c r="R51" s="113">
        <v>46023</v>
      </c>
      <c r="S51" s="113">
        <v>46387</v>
      </c>
      <c r="T51" s="114" t="s">
        <v>678</v>
      </c>
      <c r="U51" s="38">
        <v>15</v>
      </c>
      <c r="V51" s="38">
        <v>30</v>
      </c>
      <c r="W51" s="38" t="s">
        <v>905</v>
      </c>
      <c r="X51" s="40" t="s">
        <v>680</v>
      </c>
      <c r="Y51" s="40" t="s">
        <v>681</v>
      </c>
      <c r="Z51" s="40" t="s">
        <v>64</v>
      </c>
      <c r="AA51" s="39" t="s">
        <v>1009</v>
      </c>
      <c r="AB51" s="39">
        <v>2</v>
      </c>
      <c r="AC51" s="39" t="s">
        <v>718</v>
      </c>
      <c r="AD51" s="39" t="s">
        <v>718</v>
      </c>
      <c r="AE51" s="39" t="s">
        <v>514</v>
      </c>
      <c r="AF51" s="115" t="s">
        <v>1010</v>
      </c>
      <c r="AG51" s="133">
        <v>17084.25</v>
      </c>
      <c r="AH51" s="136"/>
      <c r="AI51" s="135" t="s">
        <v>1011</v>
      </c>
      <c r="AJ51" s="34" t="s">
        <v>1012</v>
      </c>
      <c r="AK51" s="34">
        <v>0</v>
      </c>
      <c r="AL51" s="287">
        <v>0</v>
      </c>
      <c r="AM51" s="288">
        <v>0</v>
      </c>
      <c r="AN51" s="288">
        <v>0</v>
      </c>
      <c r="AO51" s="34" t="s">
        <v>1013</v>
      </c>
      <c r="AP51" s="415" t="s">
        <v>1014</v>
      </c>
      <c r="AQ51" s="287">
        <v>205011</v>
      </c>
      <c r="AR51" s="287">
        <v>0</v>
      </c>
      <c r="AS51" s="287" t="s">
        <v>1015</v>
      </c>
      <c r="AT51" s="287" t="s">
        <v>1016</v>
      </c>
      <c r="AU51" s="287"/>
      <c r="AV51" s="287">
        <v>28500</v>
      </c>
      <c r="AW51" s="287">
        <v>2900</v>
      </c>
      <c r="AX51" s="178">
        <v>8600</v>
      </c>
      <c r="AY51" s="287">
        <v>36000</v>
      </c>
      <c r="AZ51" s="287"/>
      <c r="BA51" s="287">
        <v>6200</v>
      </c>
      <c r="BB51" s="287">
        <v>14200</v>
      </c>
      <c r="BC51" s="287">
        <v>4800</v>
      </c>
      <c r="BD51" s="414" t="s">
        <v>691</v>
      </c>
      <c r="BE51" s="287">
        <v>3586.96</v>
      </c>
      <c r="BF51" s="288" t="s">
        <v>859</v>
      </c>
      <c r="BG51" s="288" t="s">
        <v>1017</v>
      </c>
      <c r="BH51" s="292">
        <v>7300</v>
      </c>
      <c r="BI51" s="176" t="s">
        <v>694</v>
      </c>
      <c r="BJ51" s="180"/>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row>
    <row r="52" spans="1:122">
      <c r="A52" s="173" t="s">
        <v>469</v>
      </c>
      <c r="B52" s="38">
        <v>38</v>
      </c>
      <c r="C52" s="290" t="s">
        <v>720</v>
      </c>
      <c r="D52" s="290" t="str">
        <f t="shared" si="1"/>
        <v>OK</v>
      </c>
      <c r="E52" s="38">
        <v>13</v>
      </c>
      <c r="F52" s="38" t="s">
        <v>843</v>
      </c>
      <c r="G52" s="38" t="s">
        <v>1018</v>
      </c>
      <c r="H52" s="38" t="s">
        <v>1019</v>
      </c>
      <c r="I52" s="40" t="s">
        <v>1020</v>
      </c>
      <c r="J52" s="40" t="s">
        <v>1021</v>
      </c>
      <c r="K52" s="286">
        <f t="shared" ca="1" si="2"/>
        <v>43</v>
      </c>
      <c r="L52" s="111" t="str">
        <f t="shared" si="3"/>
        <v>Mujer</v>
      </c>
      <c r="M52" s="112">
        <v>43514</v>
      </c>
      <c r="N52" s="111" t="s">
        <v>676</v>
      </c>
      <c r="O52" s="175" t="s">
        <v>677</v>
      </c>
      <c r="P52" s="175" t="s">
        <v>469</v>
      </c>
      <c r="Q52" s="174" t="s">
        <v>593</v>
      </c>
      <c r="R52" s="113">
        <v>46023</v>
      </c>
      <c r="S52" s="113">
        <v>46387</v>
      </c>
      <c r="T52" s="114" t="s">
        <v>678</v>
      </c>
      <c r="U52" s="38">
        <v>15</v>
      </c>
      <c r="V52" s="38">
        <v>40</v>
      </c>
      <c r="W52" s="38" t="s">
        <v>905</v>
      </c>
      <c r="X52" s="40" t="s">
        <v>680</v>
      </c>
      <c r="Y52" s="40" t="s">
        <v>681</v>
      </c>
      <c r="Z52" s="40" t="s">
        <v>64</v>
      </c>
      <c r="AA52" s="39" t="s">
        <v>1022</v>
      </c>
      <c r="AB52" s="39">
        <v>2</v>
      </c>
      <c r="AC52" s="39" t="s">
        <v>727</v>
      </c>
      <c r="AD52" s="39" t="s">
        <v>727</v>
      </c>
      <c r="AE52" s="39" t="s">
        <v>514</v>
      </c>
      <c r="AF52" s="115" t="s">
        <v>1023</v>
      </c>
      <c r="AG52" s="133">
        <v>22779</v>
      </c>
      <c r="AH52" s="136"/>
      <c r="AI52" s="135" t="s">
        <v>1024</v>
      </c>
      <c r="AJ52" s="34" t="s">
        <v>1025</v>
      </c>
      <c r="AK52" s="34">
        <v>1519</v>
      </c>
      <c r="AL52" s="287">
        <v>0</v>
      </c>
      <c r="AM52" s="288">
        <v>0</v>
      </c>
      <c r="AN52" s="288">
        <v>0</v>
      </c>
      <c r="AO52" s="34" t="s">
        <v>1026</v>
      </c>
      <c r="AP52" s="415" t="s">
        <v>1027</v>
      </c>
      <c r="AQ52" s="287">
        <v>273348</v>
      </c>
      <c r="AR52" s="287">
        <v>0</v>
      </c>
      <c r="AS52" s="287" t="s">
        <v>1028</v>
      </c>
      <c r="AT52" s="287" t="s">
        <v>1029</v>
      </c>
      <c r="AU52" s="287">
        <v>18228</v>
      </c>
      <c r="AV52" s="287">
        <v>38000</v>
      </c>
      <c r="AW52" s="287">
        <v>3800</v>
      </c>
      <c r="AX52" s="178">
        <v>11400</v>
      </c>
      <c r="AY52" s="287">
        <v>48000</v>
      </c>
      <c r="AZ52" s="287"/>
      <c r="BA52" s="287">
        <v>8400</v>
      </c>
      <c r="BB52" s="287">
        <v>15520</v>
      </c>
      <c r="BC52" s="287">
        <v>6000</v>
      </c>
      <c r="BD52" s="414" t="s">
        <v>691</v>
      </c>
      <c r="BE52" s="287">
        <v>3586.96</v>
      </c>
      <c r="BF52" s="288" t="s">
        <v>859</v>
      </c>
      <c r="BG52" s="288" t="s">
        <v>1030</v>
      </c>
      <c r="BH52" s="292">
        <v>9800</v>
      </c>
      <c r="BI52" s="176" t="s">
        <v>694</v>
      </c>
      <c r="BJ52" s="180"/>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row>
    <row r="53" spans="1:122">
      <c r="A53" s="173" t="s">
        <v>469</v>
      </c>
      <c r="B53" s="174">
        <v>39</v>
      </c>
      <c r="C53" s="290" t="s">
        <v>757</v>
      </c>
      <c r="D53" s="290" t="str">
        <f t="shared" si="1"/>
        <v>OK</v>
      </c>
      <c r="E53" s="38">
        <v>18</v>
      </c>
      <c r="F53" s="38" t="s">
        <v>696</v>
      </c>
      <c r="G53" s="38" t="s">
        <v>868</v>
      </c>
      <c r="H53" s="38" t="s">
        <v>1031</v>
      </c>
      <c r="I53" s="40" t="s">
        <v>1032</v>
      </c>
      <c r="J53" s="40" t="s">
        <v>1033</v>
      </c>
      <c r="K53" s="286">
        <f t="shared" ca="1" si="2"/>
        <v>41</v>
      </c>
      <c r="L53" s="111" t="str">
        <f t="shared" si="3"/>
        <v>Mujer</v>
      </c>
      <c r="M53" s="112">
        <v>43525</v>
      </c>
      <c r="N53" s="111" t="s">
        <v>676</v>
      </c>
      <c r="O53" s="175" t="s">
        <v>677</v>
      </c>
      <c r="P53" s="175" t="s">
        <v>469</v>
      </c>
      <c r="Q53" s="174" t="s">
        <v>593</v>
      </c>
      <c r="R53" s="113">
        <v>46023</v>
      </c>
      <c r="S53" s="113">
        <v>46387</v>
      </c>
      <c r="T53" s="114" t="s">
        <v>678</v>
      </c>
      <c r="U53" s="38">
        <v>15</v>
      </c>
      <c r="V53" s="38">
        <v>40</v>
      </c>
      <c r="W53" s="38" t="s">
        <v>905</v>
      </c>
      <c r="X53" s="40" t="s">
        <v>680</v>
      </c>
      <c r="Y53" s="40" t="s">
        <v>681</v>
      </c>
      <c r="Z53" s="40" t="s">
        <v>64</v>
      </c>
      <c r="AA53" s="39" t="s">
        <v>1022</v>
      </c>
      <c r="AB53" s="39">
        <v>2</v>
      </c>
      <c r="AC53" s="39" t="s">
        <v>702</v>
      </c>
      <c r="AD53" s="39" t="s">
        <v>702</v>
      </c>
      <c r="AE53" s="39" t="s">
        <v>514</v>
      </c>
      <c r="AF53" s="115" t="s">
        <v>1034</v>
      </c>
      <c r="AG53" s="133">
        <v>22779</v>
      </c>
      <c r="AH53" s="136"/>
      <c r="AI53" s="135" t="s">
        <v>1024</v>
      </c>
      <c r="AJ53" s="34" t="s">
        <v>1025</v>
      </c>
      <c r="AK53" s="34">
        <v>1519</v>
      </c>
      <c r="AL53" s="287">
        <v>0</v>
      </c>
      <c r="AM53" s="288">
        <v>0</v>
      </c>
      <c r="AN53" s="288">
        <v>0</v>
      </c>
      <c r="AO53" s="34" t="s">
        <v>1026</v>
      </c>
      <c r="AP53" s="415" t="s">
        <v>1027</v>
      </c>
      <c r="AQ53" s="287">
        <v>273348</v>
      </c>
      <c r="AR53" s="287">
        <v>0</v>
      </c>
      <c r="AS53" s="287" t="s">
        <v>1028</v>
      </c>
      <c r="AT53" s="287" t="s">
        <v>1029</v>
      </c>
      <c r="AU53" s="287">
        <v>18228</v>
      </c>
      <c r="AV53" s="287">
        <v>38000</v>
      </c>
      <c r="AW53" s="287">
        <v>3800</v>
      </c>
      <c r="AX53" s="178">
        <v>11400</v>
      </c>
      <c r="AY53" s="287">
        <v>48000</v>
      </c>
      <c r="AZ53" s="287"/>
      <c r="BA53" s="287">
        <v>8400</v>
      </c>
      <c r="BB53" s="287">
        <v>15520</v>
      </c>
      <c r="BC53" s="287">
        <v>6000</v>
      </c>
      <c r="BD53" s="414" t="s">
        <v>691</v>
      </c>
      <c r="BE53" s="287">
        <v>3586.96</v>
      </c>
      <c r="BF53" s="288" t="s">
        <v>859</v>
      </c>
      <c r="BG53" s="288" t="s">
        <v>1030</v>
      </c>
      <c r="BH53" s="292">
        <v>9800</v>
      </c>
      <c r="BI53" s="176" t="s">
        <v>694</v>
      </c>
      <c r="BJ53" s="180"/>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row>
    <row r="54" spans="1:122">
      <c r="A54" s="173" t="s">
        <v>469</v>
      </c>
      <c r="B54" s="38">
        <v>40</v>
      </c>
      <c r="C54" s="290" t="s">
        <v>670</v>
      </c>
      <c r="D54" s="290" t="str">
        <f t="shared" si="1"/>
        <v>OK</v>
      </c>
      <c r="E54" s="38">
        <v>34</v>
      </c>
      <c r="F54" s="38" t="s">
        <v>1035</v>
      </c>
      <c r="G54" s="38" t="s">
        <v>1036</v>
      </c>
      <c r="H54" s="38" t="s">
        <v>1037</v>
      </c>
      <c r="I54" s="40" t="s">
        <v>1038</v>
      </c>
      <c r="J54" s="40" t="s">
        <v>1039</v>
      </c>
      <c r="K54" s="286">
        <f t="shared" ca="1" si="2"/>
        <v>36</v>
      </c>
      <c r="L54" s="111" t="str">
        <f t="shared" si="3"/>
        <v>Hombre</v>
      </c>
      <c r="M54" s="112">
        <v>43619</v>
      </c>
      <c r="N54" s="111" t="s">
        <v>676</v>
      </c>
      <c r="O54" s="175" t="s">
        <v>677</v>
      </c>
      <c r="P54" s="175" t="s">
        <v>469</v>
      </c>
      <c r="Q54" s="174" t="s">
        <v>593</v>
      </c>
      <c r="R54" s="113">
        <v>46023</v>
      </c>
      <c r="S54" s="113">
        <v>46387</v>
      </c>
      <c r="T54" s="114" t="s">
        <v>678</v>
      </c>
      <c r="U54" s="38">
        <v>15</v>
      </c>
      <c r="V54" s="38">
        <v>40</v>
      </c>
      <c r="W54" s="38" t="s">
        <v>905</v>
      </c>
      <c r="X54" s="40" t="s">
        <v>680</v>
      </c>
      <c r="Y54" s="40" t="s">
        <v>681</v>
      </c>
      <c r="Z54" s="40" t="s">
        <v>64</v>
      </c>
      <c r="AA54" s="39" t="s">
        <v>1022</v>
      </c>
      <c r="AB54" s="39">
        <v>2</v>
      </c>
      <c r="AC54" s="39" t="s">
        <v>825</v>
      </c>
      <c r="AD54" s="39" t="s">
        <v>825</v>
      </c>
      <c r="AE54" s="39" t="s">
        <v>514</v>
      </c>
      <c r="AF54" s="115" t="s">
        <v>1040</v>
      </c>
      <c r="AG54" s="133">
        <v>22779</v>
      </c>
      <c r="AH54" s="136"/>
      <c r="AI54" s="135" t="s">
        <v>1024</v>
      </c>
      <c r="AJ54" s="34" t="s">
        <v>1025</v>
      </c>
      <c r="AK54" s="34">
        <v>1519</v>
      </c>
      <c r="AL54" s="287">
        <v>0</v>
      </c>
      <c r="AM54" s="288">
        <v>0</v>
      </c>
      <c r="AN54" s="288">
        <v>0</v>
      </c>
      <c r="AO54" s="34" t="s">
        <v>1026</v>
      </c>
      <c r="AP54" s="415" t="s">
        <v>1041</v>
      </c>
      <c r="AQ54" s="287">
        <v>273348</v>
      </c>
      <c r="AR54" s="287">
        <v>0</v>
      </c>
      <c r="AS54" s="287" t="s">
        <v>1028</v>
      </c>
      <c r="AT54" s="287" t="s">
        <v>1029</v>
      </c>
      <c r="AU54" s="287">
        <v>18228</v>
      </c>
      <c r="AV54" s="287">
        <v>38000</v>
      </c>
      <c r="AW54" s="287">
        <v>3800</v>
      </c>
      <c r="AX54" s="178">
        <v>11400</v>
      </c>
      <c r="AY54" s="287">
        <v>48000</v>
      </c>
      <c r="AZ54" s="287"/>
      <c r="BA54" s="287">
        <v>8400</v>
      </c>
      <c r="BB54" s="287">
        <v>15520</v>
      </c>
      <c r="BC54" s="287">
        <v>6000</v>
      </c>
      <c r="BD54" s="414" t="s">
        <v>691</v>
      </c>
      <c r="BE54" s="287">
        <v>3586.96</v>
      </c>
      <c r="BF54" s="288" t="s">
        <v>859</v>
      </c>
      <c r="BG54" s="288" t="s">
        <v>1030</v>
      </c>
      <c r="BH54" s="292">
        <v>9800</v>
      </c>
      <c r="BI54" s="176" t="s">
        <v>694</v>
      </c>
      <c r="BJ54" s="180"/>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row>
    <row r="55" spans="1:122">
      <c r="A55" s="173" t="s">
        <v>469</v>
      </c>
      <c r="B55" s="174">
        <v>41</v>
      </c>
      <c r="C55" s="290" t="s">
        <v>773</v>
      </c>
      <c r="D55" s="290" t="str">
        <f t="shared" si="1"/>
        <v>OK</v>
      </c>
      <c r="E55" s="38">
        <v>118</v>
      </c>
      <c r="F55" s="38" t="s">
        <v>1042</v>
      </c>
      <c r="G55" s="38" t="s">
        <v>1043</v>
      </c>
      <c r="H55" s="38" t="s">
        <v>1044</v>
      </c>
      <c r="I55" s="40" t="s">
        <v>1045</v>
      </c>
      <c r="J55" s="40" t="s">
        <v>1046</v>
      </c>
      <c r="K55" s="286">
        <f t="shared" ca="1" si="2"/>
        <v>26</v>
      </c>
      <c r="L55" s="111" t="str">
        <f t="shared" si="3"/>
        <v>Mujer</v>
      </c>
      <c r="M55" s="112">
        <v>45809</v>
      </c>
      <c r="N55" s="111" t="s">
        <v>676</v>
      </c>
      <c r="O55" s="175" t="s">
        <v>677</v>
      </c>
      <c r="P55" s="175" t="s">
        <v>469</v>
      </c>
      <c r="Q55" s="174" t="s">
        <v>593</v>
      </c>
      <c r="R55" s="113">
        <v>46023</v>
      </c>
      <c r="S55" s="113">
        <v>46387</v>
      </c>
      <c r="T55" s="114" t="s">
        <v>678</v>
      </c>
      <c r="U55" s="38">
        <v>15</v>
      </c>
      <c r="V55" s="38">
        <v>40</v>
      </c>
      <c r="W55" s="38" t="s">
        <v>905</v>
      </c>
      <c r="X55" s="40" t="s">
        <v>680</v>
      </c>
      <c r="Y55" s="40" t="s">
        <v>681</v>
      </c>
      <c r="Z55" s="40" t="s">
        <v>64</v>
      </c>
      <c r="AA55" s="39" t="s">
        <v>1022</v>
      </c>
      <c r="AB55" s="39">
        <v>2</v>
      </c>
      <c r="AC55" s="39" t="s">
        <v>780</v>
      </c>
      <c r="AD55" s="39" t="s">
        <v>780</v>
      </c>
      <c r="AE55" s="39" t="s">
        <v>514</v>
      </c>
      <c r="AF55" s="115" t="s">
        <v>1047</v>
      </c>
      <c r="AG55" s="133">
        <v>22779</v>
      </c>
      <c r="AH55" s="136"/>
      <c r="AI55" s="135" t="s">
        <v>1024</v>
      </c>
      <c r="AJ55" s="34" t="s">
        <v>1025</v>
      </c>
      <c r="AK55" s="34">
        <v>0</v>
      </c>
      <c r="AL55" s="287">
        <v>0</v>
      </c>
      <c r="AM55" s="288">
        <v>0</v>
      </c>
      <c r="AN55" s="288">
        <v>0</v>
      </c>
      <c r="AO55" s="34" t="s">
        <v>1048</v>
      </c>
      <c r="AP55" s="415" t="s">
        <v>1049</v>
      </c>
      <c r="AQ55" s="287">
        <v>273348</v>
      </c>
      <c r="AR55" s="287">
        <v>0</v>
      </c>
      <c r="AS55" s="287" t="s">
        <v>1028</v>
      </c>
      <c r="AT55" s="287" t="s">
        <v>1029</v>
      </c>
      <c r="AU55" s="287"/>
      <c r="AV55" s="287">
        <v>38000</v>
      </c>
      <c r="AW55" s="287">
        <v>3800</v>
      </c>
      <c r="AX55" s="178">
        <v>11400</v>
      </c>
      <c r="AY55" s="287">
        <v>48000</v>
      </c>
      <c r="AZ55" s="287"/>
      <c r="BA55" s="287">
        <v>8400</v>
      </c>
      <c r="BB55" s="287">
        <v>15520</v>
      </c>
      <c r="BC55" s="287">
        <v>6000</v>
      </c>
      <c r="BD55" s="414" t="s">
        <v>691</v>
      </c>
      <c r="BE55" s="287">
        <v>3586.96</v>
      </c>
      <c r="BF55" s="288" t="s">
        <v>859</v>
      </c>
      <c r="BG55" s="288" t="s">
        <v>1050</v>
      </c>
      <c r="BH55" s="292">
        <v>9800</v>
      </c>
      <c r="BI55" s="176" t="s">
        <v>694</v>
      </c>
      <c r="BJ55" s="180"/>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row>
    <row r="56" spans="1:122">
      <c r="A56" s="173" t="s">
        <v>469</v>
      </c>
      <c r="B56" s="38">
        <v>42</v>
      </c>
      <c r="C56" s="290" t="s">
        <v>670</v>
      </c>
      <c r="D56" s="290" t="str">
        <f t="shared" si="1"/>
        <v>OK</v>
      </c>
      <c r="E56" s="38">
        <v>20</v>
      </c>
      <c r="F56" s="38" t="s">
        <v>1051</v>
      </c>
      <c r="G56" s="38" t="s">
        <v>696</v>
      </c>
      <c r="H56" s="38" t="s">
        <v>1052</v>
      </c>
      <c r="I56" s="40" t="s">
        <v>1053</v>
      </c>
      <c r="J56" s="40" t="s">
        <v>1054</v>
      </c>
      <c r="K56" s="286">
        <f t="shared" ca="1" si="2"/>
        <v>54</v>
      </c>
      <c r="L56" s="111" t="str">
        <f t="shared" si="3"/>
        <v>Hombre</v>
      </c>
      <c r="M56" s="112">
        <v>43530</v>
      </c>
      <c r="N56" s="111" t="s">
        <v>676</v>
      </c>
      <c r="O56" s="175" t="s">
        <v>677</v>
      </c>
      <c r="P56" s="175" t="s">
        <v>469</v>
      </c>
      <c r="Q56" s="174" t="s">
        <v>593</v>
      </c>
      <c r="R56" s="113">
        <v>46023</v>
      </c>
      <c r="S56" s="113">
        <v>46387</v>
      </c>
      <c r="T56" s="114" t="s">
        <v>678</v>
      </c>
      <c r="U56" s="38">
        <v>11</v>
      </c>
      <c r="V56" s="38">
        <v>40</v>
      </c>
      <c r="W56" s="38" t="s">
        <v>905</v>
      </c>
      <c r="X56" s="40" t="s">
        <v>1055</v>
      </c>
      <c r="Y56" s="40" t="s">
        <v>681</v>
      </c>
      <c r="Z56" s="40" t="s">
        <v>64</v>
      </c>
      <c r="AA56" s="39" t="s">
        <v>1056</v>
      </c>
      <c r="AB56" s="39">
        <v>2</v>
      </c>
      <c r="AC56" s="39" t="s">
        <v>825</v>
      </c>
      <c r="AD56" s="39" t="s">
        <v>825</v>
      </c>
      <c r="AE56" s="39" t="s">
        <v>514</v>
      </c>
      <c r="AF56" s="115" t="s">
        <v>1057</v>
      </c>
      <c r="AG56" s="133">
        <v>19871</v>
      </c>
      <c r="AH56" s="136"/>
      <c r="AI56" s="135" t="s">
        <v>1058</v>
      </c>
      <c r="AJ56" s="34" t="s">
        <v>1059</v>
      </c>
      <c r="AK56" s="34">
        <v>1325</v>
      </c>
      <c r="AL56" s="287">
        <v>0</v>
      </c>
      <c r="AM56" s="288">
        <v>0</v>
      </c>
      <c r="AN56" s="288">
        <v>0</v>
      </c>
      <c r="AO56" s="34" t="s">
        <v>1060</v>
      </c>
      <c r="AP56" s="415" t="s">
        <v>1061</v>
      </c>
      <c r="AQ56" s="287">
        <v>238452</v>
      </c>
      <c r="AR56" s="287">
        <v>0</v>
      </c>
      <c r="AS56" s="287" t="s">
        <v>1062</v>
      </c>
      <c r="AT56" s="287" t="s">
        <v>1063</v>
      </c>
      <c r="AU56" s="287">
        <v>15900</v>
      </c>
      <c r="AV56" s="287">
        <v>33200</v>
      </c>
      <c r="AW56" s="287">
        <v>3400</v>
      </c>
      <c r="AX56" s="178">
        <v>10000</v>
      </c>
      <c r="AY56" s="287">
        <v>42000</v>
      </c>
      <c r="AZ56" s="287"/>
      <c r="BA56" s="287">
        <v>7200</v>
      </c>
      <c r="BB56" s="287">
        <v>15400</v>
      </c>
      <c r="BC56" s="287">
        <v>4800</v>
      </c>
      <c r="BD56" s="414" t="s">
        <v>691</v>
      </c>
      <c r="BE56" s="287">
        <v>3586.96</v>
      </c>
      <c r="BF56" s="288" t="s">
        <v>859</v>
      </c>
      <c r="BG56" s="288" t="s">
        <v>1064</v>
      </c>
      <c r="BH56" s="292">
        <v>8500</v>
      </c>
      <c r="BI56" s="176" t="s">
        <v>694</v>
      </c>
      <c r="BJ56" s="180"/>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row>
    <row r="57" spans="1:122">
      <c r="A57" s="173" t="s">
        <v>469</v>
      </c>
      <c r="B57" s="174">
        <v>43</v>
      </c>
      <c r="C57" s="290" t="s">
        <v>773</v>
      </c>
      <c r="D57" s="290" t="str">
        <f t="shared" si="1"/>
        <v>OK</v>
      </c>
      <c r="E57" s="38">
        <v>1007</v>
      </c>
      <c r="F57" s="38" t="s">
        <v>1065</v>
      </c>
      <c r="G57" s="38" t="s">
        <v>1066</v>
      </c>
      <c r="H57" s="38" t="s">
        <v>1067</v>
      </c>
      <c r="I57" s="40" t="s">
        <v>1068</v>
      </c>
      <c r="J57" s="40" t="s">
        <v>1069</v>
      </c>
      <c r="K57" s="286">
        <f t="shared" ca="1" si="2"/>
        <v>43</v>
      </c>
      <c r="L57" s="111" t="str">
        <f t="shared" si="3"/>
        <v>Hombre</v>
      </c>
      <c r="M57" s="112">
        <v>43556</v>
      </c>
      <c r="N57" s="111" t="s">
        <v>676</v>
      </c>
      <c r="O57" s="175" t="s">
        <v>677</v>
      </c>
      <c r="P57" s="175" t="s">
        <v>469</v>
      </c>
      <c r="Q57" s="174" t="s">
        <v>593</v>
      </c>
      <c r="R57" s="113">
        <v>46023</v>
      </c>
      <c r="S57" s="113">
        <v>46387</v>
      </c>
      <c r="T57" s="114" t="s">
        <v>678</v>
      </c>
      <c r="U57" s="38">
        <v>10</v>
      </c>
      <c r="V57" s="38">
        <v>30</v>
      </c>
      <c r="W57" s="38" t="s">
        <v>905</v>
      </c>
      <c r="X57" s="40" t="s">
        <v>1055</v>
      </c>
      <c r="Y57" s="40" t="s">
        <v>681</v>
      </c>
      <c r="Z57" s="40" t="s">
        <v>64</v>
      </c>
      <c r="AA57" s="39" t="s">
        <v>1070</v>
      </c>
      <c r="AB57" s="39">
        <v>2</v>
      </c>
      <c r="AC57" s="39" t="s">
        <v>780</v>
      </c>
      <c r="AD57" s="39" t="s">
        <v>780</v>
      </c>
      <c r="AE57" s="39" t="s">
        <v>514</v>
      </c>
      <c r="AF57" s="115" t="s">
        <v>1071</v>
      </c>
      <c r="AG57" s="133">
        <v>14254.25</v>
      </c>
      <c r="AH57" s="136"/>
      <c r="AI57" s="135" t="s">
        <v>1072</v>
      </c>
      <c r="AJ57" s="34" t="s">
        <v>1073</v>
      </c>
      <c r="AK57" s="34">
        <v>951</v>
      </c>
      <c r="AL57" s="287">
        <v>0</v>
      </c>
      <c r="AM57" s="288">
        <v>0</v>
      </c>
      <c r="AN57" s="288">
        <v>0</v>
      </c>
      <c r="AO57" s="34" t="s">
        <v>1074</v>
      </c>
      <c r="AP57" s="415" t="s">
        <v>1075</v>
      </c>
      <c r="AQ57" s="287">
        <v>171054</v>
      </c>
      <c r="AR57" s="287">
        <v>0</v>
      </c>
      <c r="AS57" s="287" t="s">
        <v>1076</v>
      </c>
      <c r="AT57" s="287" t="s">
        <v>1077</v>
      </c>
      <c r="AU57" s="287">
        <v>11412</v>
      </c>
      <c r="AV57" s="287">
        <v>23800</v>
      </c>
      <c r="AW57" s="287">
        <v>2400</v>
      </c>
      <c r="AX57" s="178">
        <v>7200</v>
      </c>
      <c r="AY57" s="287">
        <v>30000</v>
      </c>
      <c r="AZ57" s="287"/>
      <c r="BA57" s="287">
        <v>6000</v>
      </c>
      <c r="BB57" s="287">
        <v>13000</v>
      </c>
      <c r="BC57" s="287">
        <v>3600</v>
      </c>
      <c r="BD57" s="414" t="s">
        <v>1078</v>
      </c>
      <c r="BE57" s="287">
        <v>3586.96</v>
      </c>
      <c r="BF57" s="288" t="s">
        <v>859</v>
      </c>
      <c r="BG57" s="288" t="s">
        <v>1079</v>
      </c>
      <c r="BH57" s="292">
        <v>4900</v>
      </c>
      <c r="BI57" s="176" t="s">
        <v>694</v>
      </c>
      <c r="BJ57" s="180"/>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row>
    <row r="58" spans="1:122">
      <c r="A58" s="173" t="s">
        <v>469</v>
      </c>
      <c r="B58" s="38">
        <v>44</v>
      </c>
      <c r="C58" s="290" t="s">
        <v>773</v>
      </c>
      <c r="D58" s="290" t="str">
        <f t="shared" si="1"/>
        <v>OK</v>
      </c>
      <c r="E58" s="38">
        <v>98</v>
      </c>
      <c r="F58" s="38" t="s">
        <v>1080</v>
      </c>
      <c r="G58" s="38" t="s">
        <v>1081</v>
      </c>
      <c r="H58" s="38" t="s">
        <v>1082</v>
      </c>
      <c r="I58" s="40" t="s">
        <v>1083</v>
      </c>
      <c r="J58" s="40" t="s">
        <v>1084</v>
      </c>
      <c r="K58" s="286">
        <f t="shared" ca="1" si="2"/>
        <v>61</v>
      </c>
      <c r="L58" s="111" t="str">
        <f t="shared" si="3"/>
        <v>Hombre</v>
      </c>
      <c r="M58" s="112">
        <v>45390</v>
      </c>
      <c r="N58" s="111" t="s">
        <v>676</v>
      </c>
      <c r="O58" s="175" t="s">
        <v>677</v>
      </c>
      <c r="P58" s="175" t="s">
        <v>469</v>
      </c>
      <c r="Q58" s="174" t="s">
        <v>593</v>
      </c>
      <c r="R58" s="113">
        <v>46023</v>
      </c>
      <c r="S58" s="113">
        <v>46387</v>
      </c>
      <c r="T58" s="114" t="s">
        <v>678</v>
      </c>
      <c r="U58" s="38">
        <v>5</v>
      </c>
      <c r="V58" s="38">
        <v>40</v>
      </c>
      <c r="W58" s="38" t="s">
        <v>905</v>
      </c>
      <c r="X58" s="40" t="s">
        <v>1055</v>
      </c>
      <c r="Y58" s="40" t="s">
        <v>681</v>
      </c>
      <c r="Z58" s="40" t="s">
        <v>64</v>
      </c>
      <c r="AA58" s="39" t="s">
        <v>1085</v>
      </c>
      <c r="AB58" s="39">
        <v>2</v>
      </c>
      <c r="AC58" s="39" t="s">
        <v>780</v>
      </c>
      <c r="AD58" s="39" t="s">
        <v>780</v>
      </c>
      <c r="AE58" s="39" t="s">
        <v>514</v>
      </c>
      <c r="AF58" s="115" t="s">
        <v>1086</v>
      </c>
      <c r="AG58" s="133">
        <v>16136</v>
      </c>
      <c r="AH58" s="136"/>
      <c r="AI58" s="135" t="s">
        <v>1087</v>
      </c>
      <c r="AJ58" s="34" t="s">
        <v>1088</v>
      </c>
      <c r="AK58" s="34">
        <v>0</v>
      </c>
      <c r="AL58" s="287">
        <v>0</v>
      </c>
      <c r="AM58" s="288">
        <v>0</v>
      </c>
      <c r="AN58" s="288">
        <v>0</v>
      </c>
      <c r="AO58" s="34" t="s">
        <v>1089</v>
      </c>
      <c r="AP58" s="415" t="s">
        <v>1090</v>
      </c>
      <c r="AQ58" s="287">
        <v>193632</v>
      </c>
      <c r="AR58" s="287">
        <v>0</v>
      </c>
      <c r="AS58" s="287" t="s">
        <v>1091</v>
      </c>
      <c r="AT58" s="287" t="s">
        <v>1092</v>
      </c>
      <c r="AU58" s="287"/>
      <c r="AV58" s="287">
        <v>26900</v>
      </c>
      <c r="AW58" s="287">
        <v>2700</v>
      </c>
      <c r="AX58" s="178">
        <v>8100</v>
      </c>
      <c r="AY58" s="287">
        <v>34000</v>
      </c>
      <c r="AZ58" s="287"/>
      <c r="BA58" s="287">
        <v>6000</v>
      </c>
      <c r="BB58" s="287">
        <v>13000</v>
      </c>
      <c r="BC58" s="287">
        <v>4800</v>
      </c>
      <c r="BD58" s="414" t="s">
        <v>1078</v>
      </c>
      <c r="BE58" s="287">
        <v>3586.96</v>
      </c>
      <c r="BF58" s="288" t="s">
        <v>859</v>
      </c>
      <c r="BG58" s="288" t="s">
        <v>1093</v>
      </c>
      <c r="BH58" s="292">
        <v>6800</v>
      </c>
      <c r="BI58" s="176" t="s">
        <v>694</v>
      </c>
      <c r="BJ58" s="180"/>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row>
    <row r="59" spans="1:122">
      <c r="A59" s="173" t="s">
        <v>469</v>
      </c>
      <c r="B59" s="174">
        <v>45</v>
      </c>
      <c r="C59" s="290" t="s">
        <v>773</v>
      </c>
      <c r="D59" s="290" t="str">
        <f t="shared" si="1"/>
        <v>OK</v>
      </c>
      <c r="E59" s="38">
        <v>49</v>
      </c>
      <c r="F59" s="38" t="s">
        <v>1094</v>
      </c>
      <c r="G59" s="38" t="s">
        <v>851</v>
      </c>
      <c r="H59" s="38" t="s">
        <v>1095</v>
      </c>
      <c r="I59" s="40" t="s">
        <v>1096</v>
      </c>
      <c r="J59" s="40" t="s">
        <v>1097</v>
      </c>
      <c r="K59" s="286">
        <f t="shared" ca="1" si="2"/>
        <v>40</v>
      </c>
      <c r="L59" s="111" t="str">
        <f t="shared" si="3"/>
        <v>Mujer</v>
      </c>
      <c r="M59" s="112">
        <v>45383</v>
      </c>
      <c r="N59" s="111" t="s">
        <v>676</v>
      </c>
      <c r="O59" s="175" t="s">
        <v>677</v>
      </c>
      <c r="P59" s="175" t="s">
        <v>469</v>
      </c>
      <c r="Q59" s="174" t="s">
        <v>593</v>
      </c>
      <c r="R59" s="113">
        <v>46023</v>
      </c>
      <c r="S59" s="113">
        <v>46387</v>
      </c>
      <c r="T59" s="114" t="s">
        <v>678</v>
      </c>
      <c r="U59" s="38">
        <v>1</v>
      </c>
      <c r="V59" s="38">
        <v>30</v>
      </c>
      <c r="W59" s="38" t="s">
        <v>905</v>
      </c>
      <c r="X59" s="40" t="s">
        <v>1055</v>
      </c>
      <c r="Y59" s="40" t="s">
        <v>681</v>
      </c>
      <c r="Z59" s="40" t="s">
        <v>64</v>
      </c>
      <c r="AA59" s="39" t="s">
        <v>1098</v>
      </c>
      <c r="AB59" s="39">
        <v>2</v>
      </c>
      <c r="AC59" s="39" t="s">
        <v>780</v>
      </c>
      <c r="AD59" s="39" t="s">
        <v>780</v>
      </c>
      <c r="AE59" s="39" t="s">
        <v>514</v>
      </c>
      <c r="AF59" s="115" t="s">
        <v>1099</v>
      </c>
      <c r="AG59" s="133">
        <v>10950.25</v>
      </c>
      <c r="AH59" s="136"/>
      <c r="AI59" s="135" t="s">
        <v>1100</v>
      </c>
      <c r="AJ59" s="34" t="s">
        <v>1101</v>
      </c>
      <c r="AK59" s="34">
        <v>0</v>
      </c>
      <c r="AL59" s="287">
        <v>0</v>
      </c>
      <c r="AM59" s="288">
        <v>0</v>
      </c>
      <c r="AN59" s="288">
        <v>0</v>
      </c>
      <c r="AO59" s="34" t="s">
        <v>1102</v>
      </c>
      <c r="AP59" s="415" t="s">
        <v>1103</v>
      </c>
      <c r="AQ59" s="287">
        <v>131403</v>
      </c>
      <c r="AR59" s="287">
        <v>0</v>
      </c>
      <c r="AS59" s="287" t="s">
        <v>1104</v>
      </c>
      <c r="AT59" s="287" t="s">
        <v>1105</v>
      </c>
      <c r="AU59" s="287"/>
      <c r="AV59" s="287">
        <v>18300</v>
      </c>
      <c r="AW59" s="287">
        <v>1900</v>
      </c>
      <c r="AX59" s="178">
        <v>5500</v>
      </c>
      <c r="AY59" s="287">
        <v>23000</v>
      </c>
      <c r="AZ59" s="287"/>
      <c r="BA59" s="287">
        <v>4800</v>
      </c>
      <c r="BB59" s="287">
        <v>11800</v>
      </c>
      <c r="BC59" s="287">
        <v>3600</v>
      </c>
      <c r="BD59" s="414" t="s">
        <v>1078</v>
      </c>
      <c r="BE59" s="287">
        <v>3586.96</v>
      </c>
      <c r="BF59" s="288" t="s">
        <v>859</v>
      </c>
      <c r="BG59" s="288" t="s">
        <v>1106</v>
      </c>
      <c r="BH59" s="292">
        <v>3300</v>
      </c>
      <c r="BI59" s="176" t="s">
        <v>694</v>
      </c>
      <c r="BJ59" s="180"/>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row>
    <row r="60" spans="1:122">
      <c r="A60" s="183" t="s">
        <v>469</v>
      </c>
      <c r="B60" s="184">
        <v>46</v>
      </c>
      <c r="C60" s="294" t="s">
        <v>773</v>
      </c>
      <c r="D60" s="294" t="str">
        <f t="shared" si="1"/>
        <v>OK</v>
      </c>
      <c r="E60" s="184">
        <v>51</v>
      </c>
      <c r="F60" s="184" t="s">
        <v>751</v>
      </c>
      <c r="G60" s="184" t="s">
        <v>1107</v>
      </c>
      <c r="H60" s="184" t="s">
        <v>1108</v>
      </c>
      <c r="I60" s="185" t="s">
        <v>1109</v>
      </c>
      <c r="J60" s="185" t="s">
        <v>1110</v>
      </c>
      <c r="K60" s="295">
        <f t="shared" ca="1" si="2"/>
        <v>37</v>
      </c>
      <c r="L60" s="187" t="str">
        <f t="shared" si="3"/>
        <v>Mujer</v>
      </c>
      <c r="M60" s="186">
        <v>45383</v>
      </c>
      <c r="N60" s="187" t="s">
        <v>676</v>
      </c>
      <c r="O60" s="188" t="s">
        <v>677</v>
      </c>
      <c r="P60" s="188" t="s">
        <v>469</v>
      </c>
      <c r="Q60" s="182" t="s">
        <v>593</v>
      </c>
      <c r="R60" s="189">
        <v>46023</v>
      </c>
      <c r="S60" s="189">
        <v>46387</v>
      </c>
      <c r="T60" s="190" t="s">
        <v>678</v>
      </c>
      <c r="U60" s="184">
        <v>1</v>
      </c>
      <c r="V60" s="184">
        <v>30</v>
      </c>
      <c r="W60" s="184" t="s">
        <v>905</v>
      </c>
      <c r="X60" s="185" t="s">
        <v>1055</v>
      </c>
      <c r="Y60" s="185" t="s">
        <v>681</v>
      </c>
      <c r="Z60" s="185" t="s">
        <v>64</v>
      </c>
      <c r="AA60" s="191" t="s">
        <v>1098</v>
      </c>
      <c r="AB60" s="191">
        <v>2</v>
      </c>
      <c r="AC60" s="191" t="s">
        <v>780</v>
      </c>
      <c r="AD60" s="191" t="s">
        <v>780</v>
      </c>
      <c r="AE60" s="191" t="s">
        <v>514</v>
      </c>
      <c r="AF60" s="192" t="s">
        <v>1111</v>
      </c>
      <c r="AG60" s="296">
        <v>10950.25</v>
      </c>
      <c r="AH60" s="193"/>
      <c r="AI60" s="297" t="s">
        <v>1100</v>
      </c>
      <c r="AJ60" s="194" t="s">
        <v>1101</v>
      </c>
      <c r="AK60" s="194">
        <v>0</v>
      </c>
      <c r="AL60" s="298">
        <v>0</v>
      </c>
      <c r="AM60" s="299">
        <v>0</v>
      </c>
      <c r="AN60" s="299">
        <v>0</v>
      </c>
      <c r="AO60" s="194" t="s">
        <v>1102</v>
      </c>
      <c r="AP60" s="415" t="s">
        <v>1103</v>
      </c>
      <c r="AQ60" s="298">
        <v>131403</v>
      </c>
      <c r="AR60" s="298">
        <v>0</v>
      </c>
      <c r="AS60" s="298" t="s">
        <v>1104</v>
      </c>
      <c r="AT60" s="298" t="s">
        <v>1105</v>
      </c>
      <c r="AU60" s="298"/>
      <c r="AV60" s="298">
        <v>18300</v>
      </c>
      <c r="AW60" s="298">
        <v>1900</v>
      </c>
      <c r="AX60" s="300">
        <v>5500</v>
      </c>
      <c r="AY60" s="298">
        <v>23000</v>
      </c>
      <c r="AZ60" s="298"/>
      <c r="BA60" s="298">
        <v>4800</v>
      </c>
      <c r="BB60" s="298">
        <v>11800</v>
      </c>
      <c r="BC60" s="298">
        <v>3600</v>
      </c>
      <c r="BD60" s="414" t="s">
        <v>1078</v>
      </c>
      <c r="BE60" s="298">
        <v>3586.96</v>
      </c>
      <c r="BF60" s="299" t="s">
        <v>1112</v>
      </c>
      <c r="BG60" s="299" t="s">
        <v>1113</v>
      </c>
      <c r="BH60" s="301">
        <v>3300</v>
      </c>
      <c r="BI60" s="195" t="s">
        <v>694</v>
      </c>
      <c r="BJ60" s="302"/>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row>
    <row r="61" spans="1:122" ht="15" customHeight="1">
      <c r="AG61" s="143"/>
      <c r="AH61" s="137"/>
      <c r="AS61" s="143"/>
      <c r="BG61" s="143">
        <f>SUM(BG15:BG60)</f>
        <v>0</v>
      </c>
    </row>
    <row r="62" spans="1:122" ht="15" customHeight="1">
      <c r="AG62" s="137"/>
      <c r="AH62" s="137"/>
      <c r="AV62" s="137"/>
    </row>
    <row r="63" spans="1:122" ht="15" customHeight="1">
      <c r="AV63" s="137"/>
    </row>
    <row r="64" spans="1:122" ht="15" customHeight="1">
      <c r="AV64" s="137"/>
    </row>
    <row r="65" spans="48:48" ht="15" customHeight="1">
      <c r="AV65" s="137"/>
    </row>
    <row r="66" spans="48:48" ht="15" customHeight="1">
      <c r="AV66" s="137"/>
    </row>
    <row r="67" spans="48:48" ht="15" customHeight="1">
      <c r="AV67" s="137"/>
    </row>
    <row r="68" spans="48:48" ht="15" customHeight="1">
      <c r="AV68" s="137"/>
    </row>
  </sheetData>
  <mergeCells count="8">
    <mergeCell ref="D5:F5"/>
    <mergeCell ref="B12:H12"/>
    <mergeCell ref="AG13:AP13"/>
    <mergeCell ref="AQ13:BG13"/>
    <mergeCell ref="X2:AD2"/>
    <mergeCell ref="G4:H4"/>
    <mergeCell ref="J4:K4"/>
    <mergeCell ref="N4:P4"/>
  </mergeCells>
  <conditionalFormatting sqref="C15:D60">
    <cfRule type="cellIs" dxfId="7" priority="2" operator="equal">
      <formula>"Revise su clave presupuestal debe de contener 46 caracteres"</formula>
    </cfRule>
  </conditionalFormatting>
  <conditionalFormatting sqref="E4:F4">
    <cfRule type="cellIs" dxfId="6" priority="3" operator="equal">
      <formula>"Validado"</formula>
    </cfRule>
    <cfRule type="cellIs" dxfId="5" priority="4" operator="equal">
      <formula>"Pendiente"</formula>
    </cfRule>
  </conditionalFormatting>
  <conditionalFormatting sqref="E5:J6 D5:D8 C6">
    <cfRule type="cellIs" dxfId="4" priority="1" operator="equal">
      <formula>"Selecciona una ENTIDAD en la celda anterior"</formula>
    </cfRule>
  </conditionalFormatting>
  <dataValidations count="10">
    <dataValidation type="list" allowBlank="1" showErrorMessage="1" sqref="BI15:BI60" xr:uid="{B36ACFE8-98E1-4511-B2F2-0C06299ED2D1}">
      <formula1>"Capítulo 1000 partida 1322 ""Aguinaldos"" ,Capítulo 3000 partida 3981 ""Impuesto sobre nóminas y otros que se deriven de una relación laboral"""</formula1>
    </dataValidation>
    <dataValidation type="list" allowBlank="1" showErrorMessage="1" sqref="Q15:Q60" xr:uid="{9FF96747-D05B-4979-89D5-26D270E7D324}">
      <formula1>"Activa,Litigio,Sin Presupuesto,Vacante,Licencia"</formula1>
    </dataValidation>
    <dataValidation type="list" allowBlank="1" showErrorMessage="1" sqref="T15:T60" xr:uid="{2683CC4E-3410-4CDA-BF13-8D2F2C70FF92}">
      <formula1>"Estatal,Federal"</formula1>
    </dataValidation>
    <dataValidation type="list" allowBlank="1" showErrorMessage="1" sqref="X15:X60" xr:uid="{ADAC48B7-2F99-486A-924D-DFAD2FD15CF2}">
      <formula1>"Administrativo,Operativo"</formula1>
    </dataValidation>
    <dataValidation type="list" allowBlank="1" showErrorMessage="1" sqref="W15:W60" xr:uid="{D79F388B-4745-43D2-A583-AAE8BEB90DDD}">
      <formula1>"Base,Confianza"</formula1>
    </dataValidation>
    <dataValidation type="list" allowBlank="1" showErrorMessage="1" sqref="N15:N60" xr:uid="{2BB97D8F-C4A6-4EB4-B394-E68A59A95C10}">
      <formula1>"Definitivo,Temporal"</formula1>
    </dataValidation>
    <dataValidation type="custom" allowBlank="1" showDropDown="1" showErrorMessage="1" sqref="M15:M60" xr:uid="{3B4150C3-2C8F-4771-A9A8-C8BBA2D1E836}">
      <formula1>OR(NOT(ISERROR(DATEVALUE(M15))), AND(ISNUMBER(M15), LEFT(CELL("format", M15))="D"))</formula1>
    </dataValidation>
    <dataValidation type="list" allowBlank="1" showErrorMessage="1" sqref="Y15:Y60" xr:uid="{15D70DB1-89FE-4355-BF3B-680988F34E59}">
      <formula1>"FEDERAL,ESTATAL,INGRESOS PROPIOS,MIXTO (FEDERAL, ESTATAL E INGRESOS PROPIO)"</formula1>
    </dataValidation>
    <dataValidation type="custom" allowBlank="1" showDropDown="1" showInputMessage="1" showErrorMessage="1" prompt="Introduce una fecha válida, dando doble clic." sqref="R15:S60" xr:uid="{04E8A0CD-9304-4557-A86B-45AA74DE358F}">
      <formula1>OR(NOT(ISERROR(DATEVALUE(R15))), AND(ISNUMBER(R15), LEFT(CELL("format", R15))="D"))</formula1>
    </dataValidation>
    <dataValidation type="list" allowBlank="1" showErrorMessage="1" sqref="O15:O60" xr:uid="{92358767-B964-449B-9128-EC1A968EFF22}">
      <formula1>"Sí,No"</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X25"/>
  <sheetViews>
    <sheetView showGridLines="0" topLeftCell="D8" workbookViewId="0">
      <selection activeCell="A10" sqref="A10"/>
    </sheetView>
  </sheetViews>
  <sheetFormatPr baseColWidth="10" defaultColWidth="12.59765625" defaultRowHeight="15" customHeight="1"/>
  <cols>
    <col min="1" max="1" width="23.69921875" customWidth="1"/>
    <col min="2" max="2" width="56" customWidth="1"/>
    <col min="3" max="3" width="41.8984375" customWidth="1"/>
    <col min="4" max="4" width="29.09765625" customWidth="1"/>
    <col min="5" max="5" width="16.09765625" customWidth="1"/>
    <col min="6" max="6" width="26" customWidth="1"/>
    <col min="7" max="8" width="14.8984375" customWidth="1"/>
    <col min="9" max="9" width="24" customWidth="1"/>
    <col min="10" max="10" width="14.8984375" customWidth="1"/>
    <col min="11" max="11" width="16.09765625" customWidth="1"/>
    <col min="12" max="12" width="15.59765625" customWidth="1"/>
    <col min="13" max="13" width="12.5" customWidth="1"/>
    <col min="14" max="14" width="16.5" customWidth="1"/>
    <col min="15" max="16" width="12.5" customWidth="1"/>
    <col min="17" max="76" width="14.09765625" customWidth="1"/>
  </cols>
  <sheetData>
    <row r="1" spans="1:76" ht="12.75" customHeight="1">
      <c r="A1" s="2"/>
      <c r="B1" s="2"/>
      <c r="C1" s="2"/>
      <c r="D1" s="2"/>
      <c r="E1" s="2"/>
      <c r="F1" s="2"/>
      <c r="G1" s="2"/>
      <c r="H1" s="2"/>
      <c r="I1" s="4"/>
      <c r="J1" s="2"/>
      <c r="K1" s="2"/>
      <c r="L1" s="2"/>
      <c r="M1" s="2"/>
      <c r="N1" s="2"/>
      <c r="O1" s="2"/>
      <c r="P1" s="2"/>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76" ht="33.75" customHeight="1">
      <c r="A2" s="2"/>
      <c r="B2" s="2"/>
      <c r="C2" s="42"/>
      <c r="D2" s="2"/>
      <c r="E2" s="5"/>
      <c r="F2" s="2"/>
      <c r="G2" s="2"/>
      <c r="H2" s="2"/>
      <c r="I2" s="4"/>
      <c r="J2" s="2"/>
      <c r="K2" s="2"/>
      <c r="L2" s="2"/>
      <c r="M2" s="2"/>
      <c r="N2" s="2"/>
      <c r="O2" s="2"/>
      <c r="P2" s="2"/>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row>
    <row r="3" spans="1:76" ht="20.25" customHeight="1">
      <c r="A3" s="7"/>
      <c r="B3" s="7"/>
      <c r="C3" s="7"/>
      <c r="D3" s="7"/>
      <c r="E3" s="8"/>
      <c r="F3" s="7"/>
      <c r="G3" s="7"/>
      <c r="H3" s="7"/>
      <c r="I3" s="4"/>
      <c r="J3" s="7"/>
      <c r="K3" s="7"/>
      <c r="L3" s="7"/>
      <c r="M3" s="7"/>
      <c r="N3" s="7"/>
      <c r="O3" s="7"/>
      <c r="P3" s="7"/>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row>
    <row r="4" spans="1:76" ht="12.75" customHeight="1">
      <c r="A4" s="11"/>
      <c r="B4" s="19"/>
      <c r="C4" s="19"/>
      <c r="D4" s="19"/>
      <c r="E4" s="486"/>
      <c r="F4" s="486"/>
      <c r="G4" s="1"/>
      <c r="H4" s="1"/>
      <c r="I4" s="43"/>
      <c r="J4" s="215"/>
      <c r="K4" s="215"/>
      <c r="L4" s="215"/>
      <c r="M4" s="215"/>
      <c r="N4" s="215"/>
      <c r="O4" s="215"/>
      <c r="P4" s="215"/>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row>
    <row r="5" spans="1:76" ht="12.75" customHeight="1">
      <c r="A5" s="11"/>
      <c r="E5" s="19"/>
      <c r="F5" s="487"/>
      <c r="G5" s="487"/>
      <c r="H5" s="214"/>
      <c r="L5" s="44"/>
      <c r="M5" s="215"/>
      <c r="N5" s="215"/>
      <c r="O5" s="215"/>
      <c r="P5" s="215"/>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row>
    <row r="6" spans="1:76" ht="22.5" customHeight="1">
      <c r="B6" s="12" t="s">
        <v>592</v>
      </c>
      <c r="C6" s="488" t="s">
        <v>55</v>
      </c>
      <c r="D6" s="488"/>
      <c r="E6" s="45"/>
      <c r="F6" s="325"/>
      <c r="G6" s="326"/>
      <c r="H6" s="46"/>
      <c r="M6" s="215"/>
      <c r="N6" s="215"/>
      <c r="O6" s="215"/>
      <c r="P6" s="215"/>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ht="22.5" customHeight="1">
      <c r="B7" s="12" t="s">
        <v>595</v>
      </c>
      <c r="C7" s="47" t="s">
        <v>514</v>
      </c>
      <c r="D7" s="47"/>
      <c r="E7" s="380"/>
      <c r="F7" s="325"/>
      <c r="G7" s="327"/>
      <c r="H7" s="46"/>
      <c r="M7" s="215"/>
      <c r="N7" s="215"/>
      <c r="O7" s="215"/>
      <c r="P7" s="215"/>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row>
    <row r="8" spans="1:76" ht="22.5" customHeight="1">
      <c r="B8" s="12" t="s">
        <v>598</v>
      </c>
      <c r="C8" s="47" t="s">
        <v>516</v>
      </c>
      <c r="D8" s="48"/>
      <c r="E8" s="49"/>
      <c r="F8" s="328"/>
      <c r="G8" s="329"/>
      <c r="H8" s="46"/>
      <c r="I8" s="51"/>
      <c r="J8" s="15"/>
      <c r="K8" s="46"/>
      <c r="L8" s="15"/>
      <c r="M8" s="19"/>
      <c r="N8" s="19"/>
      <c r="O8" s="19"/>
      <c r="P8" s="19"/>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row>
    <row r="9" spans="1:76" ht="22.5" customHeight="1">
      <c r="B9" s="12" t="s">
        <v>601</v>
      </c>
      <c r="C9" s="47" t="s">
        <v>516</v>
      </c>
      <c r="D9" s="47"/>
      <c r="E9" s="52"/>
      <c r="F9" s="52"/>
      <c r="G9" s="53"/>
      <c r="H9" s="46"/>
      <c r="I9" s="51"/>
      <c r="J9" s="15"/>
      <c r="K9" s="46"/>
      <c r="L9" s="15"/>
      <c r="M9" s="20"/>
      <c r="N9" s="20"/>
      <c r="O9" s="20"/>
      <c r="P9" s="20"/>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row>
    <row r="10" spans="1:76" ht="22.5" customHeight="1">
      <c r="B10" s="12" t="s">
        <v>1114</v>
      </c>
      <c r="C10" s="54">
        <f>COUNTA(B15:B25)</f>
        <v>11</v>
      </c>
      <c r="D10" s="54"/>
      <c r="E10" s="55"/>
      <c r="F10" s="55"/>
      <c r="G10" s="50"/>
      <c r="H10" s="46"/>
      <c r="I10" s="51"/>
      <c r="J10" s="15"/>
      <c r="K10" s="56"/>
      <c r="L10" s="24"/>
      <c r="M10" s="20"/>
      <c r="N10" s="20"/>
      <c r="O10" s="20"/>
      <c r="P10" s="20"/>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row>
    <row r="11" spans="1:76" ht="14.25" customHeight="1">
      <c r="A11" s="26"/>
      <c r="B11" s="57"/>
      <c r="C11" s="57"/>
      <c r="D11" s="57"/>
      <c r="E11" s="57"/>
      <c r="F11" s="57"/>
      <c r="G11" s="26"/>
      <c r="H11" s="56"/>
      <c r="I11" s="58"/>
      <c r="J11" s="24"/>
      <c r="K11" s="29"/>
      <c r="L11" s="29"/>
      <c r="M11" s="26"/>
      <c r="N11" s="26"/>
      <c r="O11" s="20"/>
      <c r="P11" s="20"/>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row>
    <row r="12" spans="1:76" ht="14.25" customHeight="1">
      <c r="A12" s="30"/>
      <c r="B12" s="489" t="s">
        <v>1115</v>
      </c>
      <c r="C12" s="421"/>
      <c r="D12" s="421"/>
      <c r="E12" s="421"/>
      <c r="F12" s="421"/>
      <c r="G12" s="421"/>
      <c r="H12" s="421"/>
      <c r="I12" s="30"/>
      <c r="J12" s="30"/>
      <c r="K12" s="30"/>
      <c r="L12" s="30"/>
      <c r="M12" s="30"/>
      <c r="N12" s="30"/>
      <c r="O12" s="30"/>
      <c r="P12" s="30"/>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row>
    <row r="13" spans="1:76" ht="22.5" customHeight="1" thickBot="1">
      <c r="M13" s="381">
        <f>SUM(M15:M25)</f>
        <v>278400</v>
      </c>
      <c r="N13" s="381">
        <f>SUM(N15:N25)</f>
        <v>278400</v>
      </c>
      <c r="O13" s="381">
        <f>SUM(O15:O25)</f>
        <v>237281.75999999998</v>
      </c>
      <c r="P13" s="381">
        <f>SUM(P15:P25)</f>
        <v>3340800</v>
      </c>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row>
    <row r="14" spans="1:76" ht="77.25" customHeight="1">
      <c r="A14" s="196" t="s">
        <v>1116</v>
      </c>
      <c r="B14" s="197" t="s">
        <v>624</v>
      </c>
      <c r="C14" s="197" t="s">
        <v>625</v>
      </c>
      <c r="D14" s="197" t="s">
        <v>626</v>
      </c>
      <c r="E14" s="197" t="s">
        <v>1117</v>
      </c>
      <c r="F14" s="197" t="s">
        <v>628</v>
      </c>
      <c r="G14" s="198" t="s">
        <v>629</v>
      </c>
      <c r="H14" s="198" t="s">
        <v>630</v>
      </c>
      <c r="I14" s="199" t="s">
        <v>1118</v>
      </c>
      <c r="J14" s="197" t="s">
        <v>1119</v>
      </c>
      <c r="K14" s="197" t="s">
        <v>1120</v>
      </c>
      <c r="L14" s="197" t="s">
        <v>1121</v>
      </c>
      <c r="M14" s="197" t="s">
        <v>1122</v>
      </c>
      <c r="N14" s="197" t="s">
        <v>1123</v>
      </c>
      <c r="O14" s="197" t="s">
        <v>1124</v>
      </c>
      <c r="P14" s="200" t="s">
        <v>1125</v>
      </c>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row>
    <row r="15" spans="1:76" ht="44.25" customHeight="1">
      <c r="A15" s="201">
        <v>1</v>
      </c>
      <c r="B15" s="118" t="s">
        <v>1126</v>
      </c>
      <c r="C15" s="118" t="s">
        <v>881</v>
      </c>
      <c r="D15" s="118" t="s">
        <v>1127</v>
      </c>
      <c r="E15" s="118" t="s">
        <v>1128</v>
      </c>
      <c r="F15" s="148" t="s">
        <v>1129</v>
      </c>
      <c r="G15" s="382">
        <v>44</v>
      </c>
      <c r="H15" s="153" t="s">
        <v>1130</v>
      </c>
      <c r="I15" s="118" t="s">
        <v>1131</v>
      </c>
      <c r="J15" s="119" t="s">
        <v>1132</v>
      </c>
      <c r="K15" s="120">
        <v>46023</v>
      </c>
      <c r="L15" s="120">
        <v>46387</v>
      </c>
      <c r="M15" s="121">
        <v>23400</v>
      </c>
      <c r="N15" s="121">
        <v>23400</v>
      </c>
      <c r="O15" s="122">
        <v>20069.759999999998</v>
      </c>
      <c r="P15" s="202">
        <f>N15*12</f>
        <v>280800</v>
      </c>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row>
    <row r="16" spans="1:76" ht="24" customHeight="1">
      <c r="A16" s="201">
        <v>2</v>
      </c>
      <c r="B16" s="117" t="s">
        <v>1133</v>
      </c>
      <c r="C16" s="117"/>
      <c r="D16" s="117"/>
      <c r="E16" s="117"/>
      <c r="F16" s="149"/>
      <c r="G16" s="383"/>
      <c r="H16" s="154"/>
      <c r="I16" s="118" t="s">
        <v>1134</v>
      </c>
      <c r="J16" s="118" t="s">
        <v>1135</v>
      </c>
      <c r="K16" s="120">
        <v>46023</v>
      </c>
      <c r="L16" s="120">
        <v>46387</v>
      </c>
      <c r="M16" s="123">
        <v>26000</v>
      </c>
      <c r="N16" s="123">
        <v>26000</v>
      </c>
      <c r="O16" s="123">
        <v>22114.400000000001</v>
      </c>
      <c r="P16" s="202">
        <f t="shared" ref="P16:P25" si="0">N16*12</f>
        <v>312000</v>
      </c>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row>
    <row r="17" spans="1:76" ht="24" customHeight="1">
      <c r="A17" s="201">
        <v>3</v>
      </c>
      <c r="B17" s="118" t="s">
        <v>1136</v>
      </c>
      <c r="C17" s="118" t="s">
        <v>1137</v>
      </c>
      <c r="D17" s="118" t="s">
        <v>1138</v>
      </c>
      <c r="E17" s="118" t="s">
        <v>1139</v>
      </c>
      <c r="F17" s="148" t="s">
        <v>1140</v>
      </c>
      <c r="G17" s="382">
        <v>50</v>
      </c>
      <c r="H17" s="155" t="s">
        <v>1141</v>
      </c>
      <c r="I17" s="118" t="s">
        <v>1142</v>
      </c>
      <c r="J17" s="118" t="s">
        <v>1143</v>
      </c>
      <c r="K17" s="120">
        <v>46023</v>
      </c>
      <c r="L17" s="120">
        <v>46387</v>
      </c>
      <c r="M17" s="123">
        <v>21000</v>
      </c>
      <c r="N17" s="123">
        <v>21000</v>
      </c>
      <c r="O17" s="123">
        <v>18182.400000000001</v>
      </c>
      <c r="P17" s="202">
        <f t="shared" si="0"/>
        <v>252000</v>
      </c>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row>
    <row r="18" spans="1:76" ht="24" customHeight="1">
      <c r="A18" s="201">
        <v>4</v>
      </c>
      <c r="B18" s="118" t="s">
        <v>1144</v>
      </c>
      <c r="C18" s="118" t="s">
        <v>1018</v>
      </c>
      <c r="D18" s="118" t="s">
        <v>1145</v>
      </c>
      <c r="E18" s="124" t="s">
        <v>1146</v>
      </c>
      <c r="F18" s="148" t="s">
        <v>1147</v>
      </c>
      <c r="G18" s="382">
        <v>32</v>
      </c>
      <c r="H18" s="153" t="s">
        <v>1130</v>
      </c>
      <c r="I18" s="151" t="s">
        <v>1148</v>
      </c>
      <c r="J18" s="118" t="s">
        <v>1149</v>
      </c>
      <c r="K18" s="120">
        <v>46023</v>
      </c>
      <c r="L18" s="120">
        <v>46387</v>
      </c>
      <c r="M18" s="123">
        <v>26000</v>
      </c>
      <c r="N18" s="123">
        <v>26000</v>
      </c>
      <c r="O18" s="123">
        <v>22114.400000000001</v>
      </c>
      <c r="P18" s="202">
        <f t="shared" si="0"/>
        <v>312000</v>
      </c>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row>
    <row r="19" spans="1:76" ht="24" customHeight="1">
      <c r="A19" s="201">
        <v>5</v>
      </c>
      <c r="B19" s="118" t="s">
        <v>1150</v>
      </c>
      <c r="C19" s="118" t="s">
        <v>1151</v>
      </c>
      <c r="D19" s="118" t="s">
        <v>1152</v>
      </c>
      <c r="E19" s="118" t="s">
        <v>1153</v>
      </c>
      <c r="F19" s="148" t="s">
        <v>1154</v>
      </c>
      <c r="G19" s="382">
        <v>37</v>
      </c>
      <c r="H19" s="153" t="s">
        <v>1141</v>
      </c>
      <c r="I19" s="118" t="s">
        <v>1155</v>
      </c>
      <c r="J19" s="125" t="s">
        <v>1156</v>
      </c>
      <c r="K19" s="120">
        <v>46023</v>
      </c>
      <c r="L19" s="120">
        <v>46387</v>
      </c>
      <c r="M19" s="123">
        <v>26000</v>
      </c>
      <c r="N19" s="123">
        <v>26000</v>
      </c>
      <c r="O19" s="123">
        <v>22114.400000000001</v>
      </c>
      <c r="P19" s="202">
        <f t="shared" si="0"/>
        <v>312000</v>
      </c>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row>
    <row r="20" spans="1:76" ht="24" customHeight="1">
      <c r="A20" s="203">
        <v>6</v>
      </c>
      <c r="B20" s="118" t="s">
        <v>1157</v>
      </c>
      <c r="C20" s="118" t="s">
        <v>1158</v>
      </c>
      <c r="D20" s="118" t="s">
        <v>1159</v>
      </c>
      <c r="E20" s="118" t="s">
        <v>1160</v>
      </c>
      <c r="F20" s="148" t="s">
        <v>1161</v>
      </c>
      <c r="G20" s="382">
        <v>49</v>
      </c>
      <c r="H20" s="153" t="s">
        <v>1130</v>
      </c>
      <c r="I20" s="118" t="s">
        <v>1155</v>
      </c>
      <c r="J20" s="118" t="s">
        <v>1162</v>
      </c>
      <c r="K20" s="120">
        <v>46023</v>
      </c>
      <c r="L20" s="120">
        <v>46387</v>
      </c>
      <c r="M20" s="123">
        <v>26000</v>
      </c>
      <c r="N20" s="123">
        <v>26000</v>
      </c>
      <c r="O20" s="123">
        <v>22114.400000000001</v>
      </c>
      <c r="P20" s="202">
        <f t="shared" si="0"/>
        <v>312000</v>
      </c>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row>
    <row r="21" spans="1:76" ht="29.25" customHeight="1">
      <c r="A21" s="203">
        <v>7</v>
      </c>
      <c r="B21" s="118" t="s">
        <v>1163</v>
      </c>
      <c r="C21" s="118" t="s">
        <v>1164</v>
      </c>
      <c r="D21" s="118" t="s">
        <v>1165</v>
      </c>
      <c r="E21" s="118" t="s">
        <v>1166</v>
      </c>
      <c r="F21" s="148" t="s">
        <v>1167</v>
      </c>
      <c r="G21" s="382">
        <v>41</v>
      </c>
      <c r="H21" s="153" t="s">
        <v>1141</v>
      </c>
      <c r="I21" s="118" t="s">
        <v>1168</v>
      </c>
      <c r="J21" s="119" t="s">
        <v>1169</v>
      </c>
      <c r="K21" s="120">
        <v>46023</v>
      </c>
      <c r="L21" s="120">
        <v>46387</v>
      </c>
      <c r="M21" s="123">
        <v>26000</v>
      </c>
      <c r="N21" s="123">
        <v>26000</v>
      </c>
      <c r="O21" s="123">
        <v>22114.400000000001</v>
      </c>
      <c r="P21" s="202">
        <f t="shared" si="0"/>
        <v>312000</v>
      </c>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row>
    <row r="22" spans="1:76" ht="24" customHeight="1">
      <c r="A22" s="201">
        <v>8</v>
      </c>
      <c r="B22" s="118" t="s">
        <v>1170</v>
      </c>
      <c r="C22" s="118" t="s">
        <v>1171</v>
      </c>
      <c r="D22" s="118" t="s">
        <v>1172</v>
      </c>
      <c r="E22" s="118" t="s">
        <v>1173</v>
      </c>
      <c r="F22" s="148" t="s">
        <v>1174</v>
      </c>
      <c r="G22" s="382">
        <v>42</v>
      </c>
      <c r="H22" s="153" t="s">
        <v>1130</v>
      </c>
      <c r="I22" s="118" t="s">
        <v>1175</v>
      </c>
      <c r="J22" s="118" t="s">
        <v>1176</v>
      </c>
      <c r="K22" s="120">
        <v>46023</v>
      </c>
      <c r="L22" s="120">
        <v>46387</v>
      </c>
      <c r="M22" s="123">
        <v>26000</v>
      </c>
      <c r="N22" s="123">
        <v>26000</v>
      </c>
      <c r="O22" s="123">
        <v>22114.400000000001</v>
      </c>
      <c r="P22" s="202">
        <f t="shared" si="0"/>
        <v>312000</v>
      </c>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row>
    <row r="23" spans="1:76" ht="24" customHeight="1">
      <c r="A23" s="201">
        <v>9</v>
      </c>
      <c r="B23" s="118" t="s">
        <v>1177</v>
      </c>
      <c r="C23" s="118" t="s">
        <v>1178</v>
      </c>
      <c r="D23" s="118" t="s">
        <v>1179</v>
      </c>
      <c r="E23" s="118" t="s">
        <v>1180</v>
      </c>
      <c r="F23" s="148" t="s">
        <v>1181</v>
      </c>
      <c r="G23" s="382">
        <v>42</v>
      </c>
      <c r="H23" s="153" t="s">
        <v>1130</v>
      </c>
      <c r="I23" s="118" t="s">
        <v>1168</v>
      </c>
      <c r="J23" s="118" t="s">
        <v>1182</v>
      </c>
      <c r="K23" s="120">
        <v>46023</v>
      </c>
      <c r="L23" s="120">
        <v>46387</v>
      </c>
      <c r="M23" s="123">
        <v>26000</v>
      </c>
      <c r="N23" s="123">
        <v>26000</v>
      </c>
      <c r="O23" s="123">
        <v>22114.400000000001</v>
      </c>
      <c r="P23" s="202">
        <f t="shared" si="0"/>
        <v>312000</v>
      </c>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row>
    <row r="24" spans="1:76" ht="24" customHeight="1">
      <c r="A24" s="201">
        <v>10</v>
      </c>
      <c r="B24" s="126" t="s">
        <v>1183</v>
      </c>
      <c r="C24" s="127" t="s">
        <v>1137</v>
      </c>
      <c r="D24" s="127" t="s">
        <v>1184</v>
      </c>
      <c r="E24" s="127" t="s">
        <v>1185</v>
      </c>
      <c r="F24" s="150" t="s">
        <v>1186</v>
      </c>
      <c r="G24" s="382">
        <v>32</v>
      </c>
      <c r="H24" s="153" t="s">
        <v>1130</v>
      </c>
      <c r="I24" s="152" t="s">
        <v>1187</v>
      </c>
      <c r="J24" s="127" t="s">
        <v>1188</v>
      </c>
      <c r="K24" s="120">
        <v>46023</v>
      </c>
      <c r="L24" s="120">
        <v>46387</v>
      </c>
      <c r="M24" s="123">
        <v>26000</v>
      </c>
      <c r="N24" s="123">
        <v>26000</v>
      </c>
      <c r="O24" s="123">
        <v>22114.400000000001</v>
      </c>
      <c r="P24" s="202">
        <f t="shared" si="0"/>
        <v>312000</v>
      </c>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row>
    <row r="25" spans="1:76" ht="24" customHeight="1" thickBot="1">
      <c r="A25" s="204">
        <v>11</v>
      </c>
      <c r="B25" s="205" t="s">
        <v>868</v>
      </c>
      <c r="C25" s="205" t="s">
        <v>1189</v>
      </c>
      <c r="D25" s="205" t="s">
        <v>1190</v>
      </c>
      <c r="E25" s="205" t="s">
        <v>1191</v>
      </c>
      <c r="F25" s="206" t="s">
        <v>1191</v>
      </c>
      <c r="G25" s="384">
        <v>51</v>
      </c>
      <c r="H25" s="207" t="s">
        <v>1130</v>
      </c>
      <c r="I25" s="208" t="s">
        <v>1131</v>
      </c>
      <c r="J25" s="209" t="s">
        <v>1192</v>
      </c>
      <c r="K25" s="208">
        <v>46023</v>
      </c>
      <c r="L25" s="208">
        <v>46387</v>
      </c>
      <c r="M25" s="210">
        <v>26000</v>
      </c>
      <c r="N25" s="210">
        <v>26000</v>
      </c>
      <c r="O25" s="210">
        <v>22114.400000000001</v>
      </c>
      <c r="P25" s="211">
        <f t="shared" si="0"/>
        <v>312000</v>
      </c>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row>
  </sheetData>
  <mergeCells count="4">
    <mergeCell ref="E4:F4"/>
    <mergeCell ref="F5:G5"/>
    <mergeCell ref="C6:D6"/>
    <mergeCell ref="B12:H12"/>
  </mergeCells>
  <conditionalFormatting sqref="B4:D4">
    <cfRule type="cellIs" dxfId="3" priority="2" operator="equal">
      <formula>"Validado"</formula>
    </cfRule>
    <cfRule type="cellIs" dxfId="2" priority="3" operator="equal">
      <formula>"Pendiente"</formula>
    </cfRule>
  </conditionalFormatting>
  <conditionalFormatting sqref="B6:E7 A7">
    <cfRule type="cellIs" dxfId="1" priority="1" operator="equal">
      <formula>"Selecciona una ENTIDAD en la celda anterior"</formula>
    </cfRule>
  </conditionalFormatting>
  <conditionalFormatting sqref="E5">
    <cfRule type="notContainsBlanks" dxfId="0" priority="4">
      <formula>LEN(TRIM(E5))&gt;0</formula>
    </cfRule>
  </conditionalFormatting>
  <dataValidations count="2">
    <dataValidation type="custom" allowBlank="1" showDropDown="1" showErrorMessage="1" sqref="I25" xr:uid="{00000000-0002-0000-0600-000000000000}">
      <formula1>OR(NOT(ISERROR(DATEVALUE(I25))), AND(ISNUMBER(I25), LEFT(CELL("format", I25))="D"))</formula1>
    </dataValidation>
    <dataValidation type="list" allowBlank="1" showErrorMessage="1" sqref="C6" xr:uid="{00000000-0002-0000-0600-000001000000}">
      <formula1>#REF!</formula1>
    </dataValidation>
  </dataValidations>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1009"/>
  <sheetViews>
    <sheetView topLeftCell="A16" workbookViewId="0">
      <selection activeCell="F35" sqref="F35"/>
    </sheetView>
  </sheetViews>
  <sheetFormatPr baseColWidth="10" defaultColWidth="11" defaultRowHeight="15.75" customHeight="1"/>
  <cols>
    <col min="1" max="1" width="3.5" customWidth="1"/>
    <col min="2" max="2" width="9.59765625" customWidth="1"/>
    <col min="3" max="3" width="23.09765625" customWidth="1"/>
    <col min="4" max="4" width="25.59765625" customWidth="1"/>
    <col min="5" max="5" width="24.69921875" customWidth="1"/>
    <col min="6" max="6" width="18.3984375" customWidth="1"/>
    <col min="7" max="7" width="12.59765625" customWidth="1"/>
    <col min="8" max="8" width="11.09765625" customWidth="1"/>
    <col min="9" max="9" width="12.59765625" customWidth="1"/>
    <col min="10" max="10" width="3.59765625" customWidth="1"/>
  </cols>
  <sheetData>
    <row r="1" spans="1:10" ht="24.75" customHeight="1">
      <c r="A1" s="59"/>
      <c r="B1" s="59"/>
      <c r="C1" s="59"/>
      <c r="D1" s="59"/>
      <c r="E1" s="59"/>
      <c r="F1" s="59"/>
      <c r="G1" s="59"/>
      <c r="H1" s="59"/>
      <c r="I1" s="59"/>
      <c r="J1" s="60"/>
    </row>
    <row r="2" spans="1:10" ht="24.75" customHeight="1">
      <c r="A2" s="59"/>
      <c r="B2" s="59"/>
      <c r="C2" s="59"/>
      <c r="D2" s="59"/>
      <c r="E2" s="59"/>
      <c r="F2" s="59"/>
      <c r="G2" s="59"/>
      <c r="H2" s="59"/>
      <c r="J2" s="60"/>
    </row>
    <row r="3" spans="1:10" ht="24.75" customHeight="1">
      <c r="A3" s="59"/>
      <c r="B3" s="59"/>
      <c r="C3" s="59"/>
      <c r="D3" s="59"/>
      <c r="E3" s="59"/>
      <c r="F3" s="59"/>
      <c r="G3" s="59"/>
      <c r="H3" s="59"/>
      <c r="J3" s="60"/>
    </row>
    <row r="4" spans="1:10" ht="24.75" customHeight="1">
      <c r="A4" s="61"/>
      <c r="B4" s="61"/>
      <c r="C4" s="62"/>
      <c r="D4" s="63"/>
      <c r="E4" s="63"/>
      <c r="F4" s="63"/>
      <c r="G4" s="63"/>
      <c r="H4" s="62"/>
      <c r="I4" s="62"/>
      <c r="J4" s="62"/>
    </row>
    <row r="5" spans="1:10" ht="24.75" customHeight="1">
      <c r="A5" s="61"/>
      <c r="I5" s="5" t="s">
        <v>68</v>
      </c>
      <c r="J5" s="62"/>
    </row>
    <row r="6" spans="1:10" ht="24.75" customHeight="1">
      <c r="A6" s="64"/>
      <c r="B6" s="65"/>
      <c r="C6" s="65"/>
      <c r="D6" s="66"/>
      <c r="E6" s="65"/>
      <c r="F6" s="65"/>
      <c r="G6" s="65"/>
      <c r="H6" s="65"/>
      <c r="I6" s="8" t="s">
        <v>1193</v>
      </c>
      <c r="J6" s="67"/>
    </row>
    <row r="7" spans="1:10" ht="24.75" customHeight="1">
      <c r="A7" s="64"/>
      <c r="B7" s="65"/>
      <c r="C7" s="66" t="s">
        <v>54</v>
      </c>
      <c r="D7" s="483" t="str">
        <f>'[1]Resumen Ingresos'!C7</f>
        <v>Secretaría Ejecutiva del Sistema Estatal Anticorrupción</v>
      </c>
      <c r="E7" s="421"/>
      <c r="F7" s="421"/>
      <c r="G7" s="65"/>
      <c r="H7" s="65"/>
      <c r="J7" s="67"/>
    </row>
    <row r="8" spans="1:10" ht="24.75" customHeight="1">
      <c r="A8" s="64"/>
      <c r="B8" s="65"/>
      <c r="C8" s="107" t="s">
        <v>513</v>
      </c>
      <c r="D8" s="484" t="s">
        <v>514</v>
      </c>
      <c r="E8" s="490"/>
      <c r="F8" s="161"/>
      <c r="G8" s="65"/>
      <c r="H8" s="65"/>
      <c r="I8" s="65"/>
      <c r="J8" s="67"/>
    </row>
    <row r="9" spans="1:10" ht="24.75" customHeight="1">
      <c r="A9" s="64"/>
      <c r="B9" s="65"/>
      <c r="C9" s="66" t="s">
        <v>1194</v>
      </c>
      <c r="D9" s="69" t="s">
        <v>469</v>
      </c>
      <c r="E9" s="69"/>
      <c r="F9" s="70"/>
      <c r="H9" s="65"/>
      <c r="I9" s="65"/>
      <c r="J9" s="67"/>
    </row>
    <row r="10" spans="1:10" ht="24.75" customHeight="1">
      <c r="A10" s="71"/>
      <c r="B10" s="161"/>
      <c r="C10" s="107" t="s">
        <v>470</v>
      </c>
      <c r="D10" s="69" t="s">
        <v>469</v>
      </c>
      <c r="E10" s="69"/>
      <c r="F10" s="70"/>
      <c r="H10" s="161"/>
      <c r="I10" s="161"/>
      <c r="J10" s="71"/>
    </row>
    <row r="11" spans="1:10" ht="24.75" customHeight="1">
      <c r="A11" s="71"/>
      <c r="B11" s="70"/>
      <c r="C11" s="70"/>
      <c r="H11" s="161"/>
      <c r="I11" s="70"/>
      <c r="J11" s="71"/>
    </row>
    <row r="12" spans="1:10" ht="24.75" customHeight="1">
      <c r="A12" s="71"/>
      <c r="B12" s="61"/>
      <c r="C12" s="62"/>
      <c r="D12" s="489" t="s">
        <v>1195</v>
      </c>
      <c r="E12" s="421"/>
      <c r="F12" s="421"/>
      <c r="G12" s="421"/>
      <c r="H12" s="62"/>
      <c r="I12" s="62"/>
      <c r="J12" s="71"/>
    </row>
    <row r="13" spans="1:10" ht="24.75" customHeight="1">
      <c r="A13" s="71"/>
      <c r="B13" s="70"/>
      <c r="C13" s="70"/>
      <c r="D13" s="70"/>
      <c r="E13" s="70"/>
      <c r="F13" s="70"/>
      <c r="G13" s="70"/>
      <c r="H13" s="161"/>
      <c r="I13" s="70"/>
      <c r="J13" s="71"/>
    </row>
    <row r="14" spans="1:10" ht="51.75" customHeight="1">
      <c r="A14" s="72"/>
      <c r="B14" s="330" t="s">
        <v>1196</v>
      </c>
      <c r="C14" s="330" t="s">
        <v>1197</v>
      </c>
      <c r="D14" s="330" t="s">
        <v>1198</v>
      </c>
      <c r="E14" s="330" t="s">
        <v>1199</v>
      </c>
      <c r="F14" s="330" t="s">
        <v>1200</v>
      </c>
      <c r="G14" s="330" t="s">
        <v>1201</v>
      </c>
      <c r="H14" s="331" t="s">
        <v>1202</v>
      </c>
      <c r="I14" s="331" t="s">
        <v>1203</v>
      </c>
      <c r="J14" s="73"/>
    </row>
    <row r="15" spans="1:10" ht="125.4">
      <c r="A15" s="71"/>
      <c r="B15" s="147">
        <v>1441</v>
      </c>
      <c r="C15" s="147" t="s">
        <v>469</v>
      </c>
      <c r="D15" s="147" t="s">
        <v>1204</v>
      </c>
      <c r="E15" s="147" t="s">
        <v>1205</v>
      </c>
      <c r="F15" s="147" t="s">
        <v>1206</v>
      </c>
      <c r="G15" s="332">
        <v>132480</v>
      </c>
      <c r="H15" s="332">
        <v>126500</v>
      </c>
      <c r="I15" s="332">
        <v>165000</v>
      </c>
      <c r="J15" s="71"/>
    </row>
    <row r="16" spans="1:10" ht="205.2">
      <c r="A16" s="71"/>
      <c r="B16" s="147">
        <v>1612</v>
      </c>
      <c r="C16" s="147" t="s">
        <v>469</v>
      </c>
      <c r="D16" s="147" t="s">
        <v>1207</v>
      </c>
      <c r="E16" s="147" t="s">
        <v>1208</v>
      </c>
      <c r="F16" s="147" t="s">
        <v>1209</v>
      </c>
      <c r="G16" s="332">
        <v>0</v>
      </c>
      <c r="H16" s="332">
        <v>0</v>
      </c>
      <c r="I16" s="332">
        <v>1121126.3999999999</v>
      </c>
      <c r="J16" s="71"/>
    </row>
    <row r="17" spans="1:10" ht="24.75" hidden="1" customHeight="1">
      <c r="A17" s="71"/>
      <c r="B17" s="74"/>
      <c r="C17" s="74"/>
      <c r="D17" s="74"/>
      <c r="E17" s="74"/>
      <c r="F17" s="74"/>
      <c r="G17" s="75"/>
      <c r="H17" s="75"/>
      <c r="I17" s="75"/>
      <c r="J17" s="71"/>
    </row>
    <row r="18" spans="1:10" ht="24.75" hidden="1" customHeight="1">
      <c r="A18" s="71"/>
      <c r="B18" s="74"/>
      <c r="C18" s="74"/>
      <c r="D18" s="74"/>
      <c r="E18" s="74"/>
      <c r="F18" s="74"/>
      <c r="G18" s="75"/>
      <c r="H18" s="75"/>
      <c r="I18" s="75"/>
      <c r="J18" s="71"/>
    </row>
    <row r="19" spans="1:10" ht="24.75" hidden="1" customHeight="1">
      <c r="A19" s="71"/>
      <c r="B19" s="74"/>
      <c r="C19" s="74"/>
      <c r="D19" s="74"/>
      <c r="E19" s="74"/>
      <c r="F19" s="74"/>
      <c r="G19" s="75"/>
      <c r="H19" s="75"/>
      <c r="I19" s="75"/>
      <c r="J19" s="71"/>
    </row>
    <row r="20" spans="1:10" ht="24.75" hidden="1" customHeight="1">
      <c r="A20" s="71"/>
      <c r="B20" s="74"/>
      <c r="C20" s="74"/>
      <c r="D20" s="74"/>
      <c r="E20" s="74"/>
      <c r="F20" s="74"/>
      <c r="G20" s="75"/>
      <c r="H20" s="75"/>
      <c r="I20" s="75"/>
      <c r="J20" s="71"/>
    </row>
    <row r="21" spans="1:10" ht="24.75" hidden="1" customHeight="1">
      <c r="A21" s="71"/>
      <c r="B21" s="74"/>
      <c r="C21" s="74"/>
      <c r="D21" s="74"/>
      <c r="E21" s="74"/>
      <c r="F21" s="74"/>
      <c r="G21" s="75"/>
      <c r="H21" s="75"/>
      <c r="I21" s="75"/>
      <c r="J21" s="71"/>
    </row>
    <row r="22" spans="1:10" ht="24.75" hidden="1" customHeight="1">
      <c r="A22" s="71"/>
      <c r="B22" s="74"/>
      <c r="C22" s="74"/>
      <c r="D22" s="74"/>
      <c r="E22" s="74"/>
      <c r="F22" s="74"/>
      <c r="G22" s="75"/>
      <c r="H22" s="75"/>
      <c r="I22" s="75"/>
      <c r="J22" s="71"/>
    </row>
    <row r="23" spans="1:10" ht="24.75" hidden="1" customHeight="1">
      <c r="A23" s="71"/>
      <c r="B23" s="74"/>
      <c r="C23" s="74"/>
      <c r="D23" s="74"/>
      <c r="E23" s="74"/>
      <c r="F23" s="74"/>
      <c r="G23" s="75"/>
      <c r="H23" s="75"/>
      <c r="I23" s="75"/>
      <c r="J23" s="71"/>
    </row>
    <row r="24" spans="1:10" ht="24.75" hidden="1" customHeight="1">
      <c r="A24" s="71"/>
      <c r="B24" s="74"/>
      <c r="C24" s="74"/>
      <c r="D24" s="74"/>
      <c r="E24" s="74"/>
      <c r="F24" s="74"/>
      <c r="G24" s="75"/>
      <c r="H24" s="75"/>
      <c r="I24" s="75"/>
      <c r="J24" s="71"/>
    </row>
    <row r="25" spans="1:10" ht="24.75" hidden="1" customHeight="1">
      <c r="A25" s="71"/>
      <c r="B25" s="74"/>
      <c r="C25" s="74"/>
      <c r="D25" s="74"/>
      <c r="E25" s="74"/>
      <c r="F25" s="74"/>
      <c r="G25" s="75"/>
      <c r="H25" s="75"/>
      <c r="I25" s="75"/>
      <c r="J25" s="71"/>
    </row>
    <row r="26" spans="1:10" ht="24.75" hidden="1" customHeight="1">
      <c r="A26" s="71"/>
      <c r="B26" s="74"/>
      <c r="C26" s="74"/>
      <c r="D26" s="74"/>
      <c r="E26" s="74"/>
      <c r="F26" s="74"/>
      <c r="G26" s="75"/>
      <c r="H26" s="75"/>
      <c r="I26" s="75"/>
      <c r="J26" s="71"/>
    </row>
    <row r="27" spans="1:10" ht="24.75" hidden="1" customHeight="1">
      <c r="A27" s="71"/>
      <c r="B27" s="74"/>
      <c r="C27" s="74"/>
      <c r="D27" s="74"/>
      <c r="E27" s="74"/>
      <c r="F27" s="74"/>
      <c r="G27" s="75"/>
      <c r="H27" s="75"/>
      <c r="I27" s="75"/>
      <c r="J27" s="71"/>
    </row>
    <row r="28" spans="1:10" ht="24.75" hidden="1" customHeight="1">
      <c r="A28" s="71"/>
      <c r="B28" s="74"/>
      <c r="C28" s="74"/>
      <c r="D28" s="74"/>
      <c r="E28" s="74"/>
      <c r="F28" s="74"/>
      <c r="G28" s="75"/>
      <c r="H28" s="75"/>
      <c r="I28" s="75"/>
      <c r="J28" s="71"/>
    </row>
    <row r="29" spans="1:10" ht="24.75" hidden="1" customHeight="1">
      <c r="A29" s="71"/>
      <c r="B29" s="74"/>
      <c r="C29" s="74"/>
      <c r="D29" s="74"/>
      <c r="E29" s="74"/>
      <c r="F29" s="74"/>
      <c r="G29" s="75"/>
      <c r="H29" s="75"/>
      <c r="I29" s="75"/>
      <c r="J29" s="71"/>
    </row>
    <row r="30" spans="1:10" ht="24.75" hidden="1" customHeight="1">
      <c r="A30" s="71"/>
      <c r="B30" s="74"/>
      <c r="C30" s="74"/>
      <c r="D30" s="74"/>
      <c r="E30" s="74"/>
      <c r="F30" s="74"/>
      <c r="G30" s="75"/>
      <c r="H30" s="75"/>
      <c r="I30" s="75"/>
      <c r="J30" s="71"/>
    </row>
    <row r="31" spans="1:10" ht="24.75" customHeight="1">
      <c r="A31" s="71"/>
      <c r="B31" s="71"/>
      <c r="C31" s="71"/>
      <c r="D31" s="71"/>
      <c r="E31" s="71"/>
      <c r="F31" s="333" t="s">
        <v>607</v>
      </c>
      <c r="G31" s="334">
        <f t="shared" ref="G31:I31" si="0">SUM(G15:G30)</f>
        <v>132480</v>
      </c>
      <c r="H31" s="334">
        <f t="shared" si="0"/>
        <v>126500</v>
      </c>
      <c r="I31" s="334">
        <f t="shared" si="0"/>
        <v>1286126.3999999999</v>
      </c>
      <c r="J31" s="71"/>
    </row>
    <row r="32" spans="1:10" ht="14.25" customHeight="1">
      <c r="A32" s="76"/>
      <c r="B32" s="76"/>
      <c r="C32" s="77"/>
      <c r="D32" s="71"/>
      <c r="E32" s="71"/>
      <c r="F32" s="71"/>
      <c r="G32" s="71"/>
      <c r="H32" s="71"/>
      <c r="I32" s="71"/>
      <c r="J32" s="71"/>
    </row>
    <row r="33" spans="1:10" ht="14.25" customHeight="1">
      <c r="A33" s="71"/>
      <c r="B33" s="71"/>
      <c r="C33" s="71"/>
      <c r="D33" s="71"/>
      <c r="E33" s="71"/>
      <c r="F33" s="71"/>
      <c r="G33" s="71"/>
      <c r="H33" s="71"/>
      <c r="I33" s="71"/>
      <c r="J33" s="71"/>
    </row>
    <row r="34" spans="1:10" ht="14.25" customHeight="1">
      <c r="A34" s="71"/>
      <c r="B34" s="71"/>
      <c r="C34" s="71"/>
      <c r="D34" s="71"/>
      <c r="E34" s="71"/>
      <c r="F34" s="71"/>
      <c r="G34" s="71"/>
      <c r="H34" s="71"/>
      <c r="I34" s="71"/>
      <c r="J34" s="71"/>
    </row>
    <row r="35" spans="1:10" ht="14.25" customHeight="1">
      <c r="A35" s="71"/>
      <c r="B35" s="71"/>
      <c r="C35" s="71"/>
      <c r="D35" s="71"/>
      <c r="E35" s="71"/>
      <c r="F35" s="71"/>
      <c r="G35" s="71"/>
      <c r="H35" s="71"/>
      <c r="I35" s="71"/>
      <c r="J35" s="71"/>
    </row>
    <row r="36" spans="1:10" ht="14.25" customHeight="1">
      <c r="A36" s="71"/>
      <c r="B36" s="71"/>
      <c r="C36" s="71"/>
      <c r="D36" s="71"/>
      <c r="E36" s="71"/>
      <c r="F36" s="71"/>
      <c r="G36" s="71"/>
      <c r="H36" s="71"/>
      <c r="I36" s="71"/>
      <c r="J36" s="71"/>
    </row>
    <row r="37" spans="1:10" ht="14.25" customHeight="1">
      <c r="A37" s="71"/>
      <c r="B37" s="71"/>
      <c r="C37" s="71"/>
      <c r="D37" s="71"/>
      <c r="E37" s="71"/>
      <c r="F37" s="71"/>
      <c r="G37" s="71"/>
      <c r="H37" s="71"/>
      <c r="I37" s="71"/>
      <c r="J37" s="71"/>
    </row>
    <row r="38" spans="1:10" ht="14.25" customHeight="1">
      <c r="A38" s="71"/>
      <c r="B38" s="71"/>
      <c r="C38" s="71"/>
      <c r="D38" s="71"/>
      <c r="E38" s="71"/>
      <c r="F38" s="71"/>
      <c r="G38" s="71"/>
      <c r="H38" s="71"/>
      <c r="I38" s="71"/>
      <c r="J38" s="71"/>
    </row>
    <row r="39" spans="1:10" ht="14.25" customHeight="1">
      <c r="A39" s="71"/>
      <c r="B39" s="71"/>
      <c r="C39" s="71"/>
      <c r="D39" s="71"/>
      <c r="E39" s="71"/>
      <c r="F39" s="71"/>
      <c r="G39" s="71"/>
      <c r="H39" s="71"/>
      <c r="I39" s="71"/>
      <c r="J39" s="71"/>
    </row>
    <row r="40" spans="1:10" ht="14.25" customHeight="1">
      <c r="A40" s="71"/>
      <c r="B40" s="71"/>
      <c r="C40" s="71"/>
      <c r="D40" s="71"/>
      <c r="E40" s="71"/>
      <c r="F40" s="71"/>
      <c r="G40" s="71"/>
      <c r="H40" s="71"/>
      <c r="I40" s="71"/>
      <c r="J40" s="71"/>
    </row>
    <row r="41" spans="1:10" ht="14.25" customHeight="1">
      <c r="A41" s="71"/>
      <c r="B41" s="71"/>
      <c r="C41" s="71"/>
      <c r="D41" s="71"/>
      <c r="E41" s="71"/>
      <c r="F41" s="71"/>
      <c r="G41" s="71"/>
      <c r="H41" s="71"/>
      <c r="I41" s="71"/>
      <c r="J41" s="71"/>
    </row>
    <row r="42" spans="1:10" ht="14.25" customHeight="1">
      <c r="A42" s="71"/>
      <c r="B42" s="71"/>
      <c r="C42" s="71"/>
      <c r="D42" s="71"/>
      <c r="E42" s="71"/>
      <c r="F42" s="71"/>
      <c r="G42" s="71"/>
      <c r="H42" s="71"/>
      <c r="I42" s="71"/>
      <c r="J42" s="71"/>
    </row>
    <row r="43" spans="1:10" ht="14.25" customHeight="1">
      <c r="A43" s="71"/>
      <c r="B43" s="71"/>
      <c r="C43" s="71"/>
      <c r="D43" s="71"/>
      <c r="E43" s="71"/>
      <c r="F43" s="71"/>
      <c r="G43" s="71"/>
      <c r="H43" s="71"/>
      <c r="I43" s="71"/>
      <c r="J43" s="71"/>
    </row>
    <row r="44" spans="1:10" ht="14.25" customHeight="1">
      <c r="A44" s="71"/>
      <c r="B44" s="71"/>
      <c r="C44" s="71"/>
      <c r="D44" s="71"/>
      <c r="E44" s="71"/>
      <c r="F44" s="71"/>
      <c r="G44" s="71"/>
      <c r="H44" s="71"/>
      <c r="I44" s="71"/>
      <c r="J44" s="71"/>
    </row>
    <row r="45" spans="1:10" ht="14.25" customHeight="1">
      <c r="A45" s="71"/>
      <c r="B45" s="71"/>
      <c r="C45" s="71"/>
      <c r="D45" s="71"/>
      <c r="E45" s="71"/>
      <c r="F45" s="71"/>
      <c r="G45" s="71"/>
      <c r="H45" s="71"/>
      <c r="I45" s="71"/>
      <c r="J45" s="71"/>
    </row>
    <row r="46" spans="1:10" ht="14.25" customHeight="1">
      <c r="A46" s="71"/>
      <c r="B46" s="71"/>
      <c r="C46" s="71"/>
      <c r="D46" s="71"/>
      <c r="E46" s="71"/>
      <c r="F46" s="71"/>
      <c r="G46" s="71"/>
      <c r="H46" s="71"/>
      <c r="I46" s="71"/>
      <c r="J46" s="71"/>
    </row>
    <row r="47" spans="1:10" ht="14.25" customHeight="1">
      <c r="A47" s="71"/>
      <c r="B47" s="71"/>
      <c r="C47" s="71"/>
      <c r="D47" s="71"/>
      <c r="E47" s="71"/>
      <c r="F47" s="71"/>
      <c r="G47" s="71"/>
      <c r="H47" s="71"/>
      <c r="I47" s="71"/>
      <c r="J47" s="71"/>
    </row>
    <row r="48" spans="1:10" ht="14.25" customHeight="1">
      <c r="A48" s="71"/>
      <c r="B48" s="71"/>
      <c r="C48" s="71"/>
      <c r="D48" s="71"/>
      <c r="E48" s="71"/>
      <c r="F48" s="71"/>
      <c r="G48" s="71"/>
      <c r="H48" s="71"/>
      <c r="I48" s="71"/>
      <c r="J48" s="71"/>
    </row>
    <row r="49" spans="1:10" ht="14.25" customHeight="1">
      <c r="A49" s="71"/>
      <c r="B49" s="71"/>
      <c r="C49" s="71"/>
      <c r="D49" s="71"/>
      <c r="E49" s="71"/>
      <c r="F49" s="71"/>
      <c r="G49" s="71"/>
      <c r="H49" s="71"/>
      <c r="I49" s="71"/>
      <c r="J49" s="71"/>
    </row>
    <row r="50" spans="1:10" ht="14.25" customHeight="1">
      <c r="A50" s="71"/>
      <c r="B50" s="71"/>
      <c r="C50" s="71"/>
      <c r="D50" s="71"/>
      <c r="E50" s="71"/>
      <c r="F50" s="71"/>
      <c r="G50" s="71"/>
      <c r="H50" s="71"/>
      <c r="I50" s="71"/>
      <c r="J50" s="71"/>
    </row>
    <row r="51" spans="1:10" ht="14.25" customHeight="1">
      <c r="A51" s="71"/>
      <c r="B51" s="71"/>
      <c r="C51" s="71"/>
      <c r="D51" s="71"/>
      <c r="E51" s="71"/>
      <c r="F51" s="71"/>
      <c r="G51" s="71"/>
      <c r="H51" s="71"/>
      <c r="I51" s="71"/>
      <c r="J51" s="71"/>
    </row>
    <row r="52" spans="1:10" ht="14.25" customHeight="1">
      <c r="A52" s="71"/>
      <c r="B52" s="71"/>
      <c r="C52" s="71"/>
      <c r="D52" s="71"/>
      <c r="E52" s="71"/>
      <c r="F52" s="71"/>
      <c r="G52" s="71"/>
      <c r="H52" s="71"/>
      <c r="I52" s="71"/>
      <c r="J52" s="71"/>
    </row>
    <row r="53" spans="1:10" ht="14.25" customHeight="1">
      <c r="A53" s="71"/>
      <c r="B53" s="71"/>
      <c r="C53" s="71"/>
      <c r="D53" s="71"/>
      <c r="E53" s="71"/>
      <c r="F53" s="71"/>
      <c r="G53" s="71"/>
      <c r="H53" s="71"/>
      <c r="I53" s="71"/>
      <c r="J53" s="71"/>
    </row>
    <row r="54" spans="1:10" ht="14.25" customHeight="1">
      <c r="A54" s="71"/>
      <c r="B54" s="71"/>
      <c r="C54" s="71"/>
      <c r="D54" s="71"/>
      <c r="E54" s="71"/>
      <c r="F54" s="71"/>
      <c r="G54" s="71"/>
      <c r="H54" s="71"/>
      <c r="I54" s="71"/>
      <c r="J54" s="71"/>
    </row>
    <row r="55" spans="1:10" ht="14.25" customHeight="1">
      <c r="A55" s="71"/>
      <c r="B55" s="71"/>
      <c r="C55" s="71"/>
      <c r="D55" s="71"/>
      <c r="E55" s="71"/>
      <c r="F55" s="71"/>
      <c r="G55" s="71"/>
      <c r="H55" s="71"/>
      <c r="I55" s="71"/>
      <c r="J55" s="71"/>
    </row>
    <row r="56" spans="1:10" ht="14.25" customHeight="1">
      <c r="A56" s="71"/>
      <c r="B56" s="71"/>
      <c r="C56" s="71"/>
      <c r="D56" s="71"/>
      <c r="E56" s="71"/>
      <c r="F56" s="71"/>
      <c r="G56" s="71"/>
      <c r="H56" s="71"/>
      <c r="I56" s="71"/>
      <c r="J56" s="71"/>
    </row>
    <row r="57" spans="1:10" ht="14.25" customHeight="1">
      <c r="A57" s="71"/>
      <c r="B57" s="71"/>
      <c r="C57" s="71"/>
      <c r="D57" s="71"/>
      <c r="E57" s="71"/>
      <c r="F57" s="71"/>
      <c r="G57" s="71"/>
      <c r="H57" s="71"/>
      <c r="I57" s="71"/>
      <c r="J57" s="71"/>
    </row>
    <row r="58" spans="1:10" ht="14.25" customHeight="1">
      <c r="A58" s="71"/>
      <c r="B58" s="71"/>
      <c r="C58" s="71"/>
      <c r="D58" s="71"/>
      <c r="E58" s="71"/>
      <c r="F58" s="71"/>
      <c r="G58" s="71"/>
      <c r="H58" s="71"/>
      <c r="I58" s="71"/>
      <c r="J58" s="71"/>
    </row>
    <row r="59" spans="1:10" ht="14.25" customHeight="1">
      <c r="A59" s="71"/>
      <c r="B59" s="71"/>
      <c r="C59" s="71"/>
      <c r="D59" s="71"/>
      <c r="E59" s="71"/>
      <c r="F59" s="71"/>
      <c r="G59" s="71"/>
      <c r="H59" s="71"/>
      <c r="I59" s="71"/>
      <c r="J59" s="71"/>
    </row>
    <row r="60" spans="1:10" ht="14.25" customHeight="1">
      <c r="A60" s="71"/>
      <c r="B60" s="71"/>
      <c r="C60" s="71"/>
      <c r="D60" s="71"/>
      <c r="E60" s="71"/>
      <c r="F60" s="71"/>
      <c r="G60" s="71"/>
      <c r="H60" s="71"/>
      <c r="I60" s="71"/>
      <c r="J60" s="71"/>
    </row>
    <row r="61" spans="1:10" ht="14.25" customHeight="1">
      <c r="A61" s="71"/>
      <c r="B61" s="71"/>
      <c r="C61" s="71"/>
      <c r="D61" s="71"/>
      <c r="E61" s="71"/>
      <c r="F61" s="71"/>
      <c r="G61" s="71"/>
      <c r="H61" s="71"/>
      <c r="I61" s="71"/>
      <c r="J61" s="71"/>
    </row>
    <row r="62" spans="1:10" ht="14.25" customHeight="1">
      <c r="A62" s="71"/>
      <c r="B62" s="71"/>
      <c r="C62" s="71"/>
      <c r="D62" s="71"/>
      <c r="E62" s="71"/>
      <c r="F62" s="71"/>
      <c r="G62" s="71"/>
      <c r="H62" s="71"/>
      <c r="I62" s="71"/>
      <c r="J62" s="71"/>
    </row>
    <row r="63" spans="1:10" ht="14.25" customHeight="1">
      <c r="A63" s="71"/>
      <c r="B63" s="71"/>
      <c r="C63" s="71"/>
      <c r="D63" s="71"/>
      <c r="E63" s="71"/>
      <c r="F63" s="71"/>
      <c r="G63" s="71"/>
      <c r="H63" s="71"/>
      <c r="I63" s="71"/>
      <c r="J63" s="71"/>
    </row>
    <row r="64" spans="1:10" ht="14.25" customHeight="1">
      <c r="A64" s="71"/>
      <c r="B64" s="71"/>
      <c r="C64" s="71"/>
      <c r="D64" s="71"/>
      <c r="E64" s="71"/>
      <c r="F64" s="71"/>
      <c r="G64" s="71"/>
      <c r="H64" s="71"/>
      <c r="I64" s="71"/>
      <c r="J64" s="71"/>
    </row>
    <row r="65" spans="1:10" ht="14.25" customHeight="1">
      <c r="A65" s="71"/>
      <c r="B65" s="71"/>
      <c r="C65" s="71"/>
      <c r="D65" s="71"/>
      <c r="E65" s="71"/>
      <c r="F65" s="71"/>
      <c r="G65" s="71"/>
      <c r="H65" s="71"/>
      <c r="I65" s="71"/>
      <c r="J65" s="71"/>
    </row>
    <row r="66" spans="1:10" ht="14.25" customHeight="1">
      <c r="A66" s="71"/>
      <c r="B66" s="71"/>
      <c r="C66" s="71"/>
      <c r="D66" s="71"/>
      <c r="E66" s="71"/>
      <c r="F66" s="71"/>
      <c r="G66" s="71"/>
      <c r="H66" s="71"/>
      <c r="I66" s="71"/>
      <c r="J66" s="71"/>
    </row>
    <row r="67" spans="1:10" ht="14.25" customHeight="1">
      <c r="A67" s="71"/>
      <c r="B67" s="71"/>
      <c r="C67" s="71"/>
      <c r="D67" s="71"/>
      <c r="E67" s="71"/>
      <c r="F67" s="71"/>
      <c r="G67" s="71"/>
      <c r="H67" s="71"/>
      <c r="I67" s="71"/>
      <c r="J67" s="71"/>
    </row>
    <row r="68" spans="1:10" ht="14.25" customHeight="1">
      <c r="A68" s="71"/>
      <c r="B68" s="71"/>
      <c r="C68" s="71"/>
      <c r="D68" s="71"/>
      <c r="E68" s="71"/>
      <c r="F68" s="71"/>
      <c r="G68" s="71"/>
      <c r="H68" s="71"/>
      <c r="I68" s="71"/>
      <c r="J68" s="71"/>
    </row>
    <row r="69" spans="1:10" ht="14.25" customHeight="1">
      <c r="A69" s="71"/>
      <c r="B69" s="71"/>
      <c r="C69" s="71"/>
      <c r="D69" s="71"/>
      <c r="E69" s="71"/>
      <c r="F69" s="71"/>
      <c r="G69" s="71"/>
      <c r="H69" s="71"/>
      <c r="I69" s="71"/>
      <c r="J69" s="71"/>
    </row>
    <row r="70" spans="1:10" ht="14.25" customHeight="1">
      <c r="A70" s="71"/>
      <c r="B70" s="71"/>
      <c r="C70" s="71"/>
      <c r="D70" s="71"/>
      <c r="E70" s="71"/>
      <c r="F70" s="71"/>
      <c r="G70" s="71"/>
      <c r="H70" s="71"/>
      <c r="I70" s="71"/>
      <c r="J70" s="71"/>
    </row>
    <row r="71" spans="1:10" ht="14.25" customHeight="1">
      <c r="A71" s="71"/>
      <c r="B71" s="71"/>
      <c r="C71" s="71"/>
      <c r="D71" s="71"/>
      <c r="E71" s="71"/>
      <c r="F71" s="71"/>
      <c r="G71" s="71"/>
      <c r="H71" s="71"/>
      <c r="I71" s="71"/>
      <c r="J71" s="71"/>
    </row>
    <row r="72" spans="1:10" ht="14.25" customHeight="1">
      <c r="A72" s="71"/>
      <c r="B72" s="71"/>
      <c r="C72" s="71"/>
      <c r="D72" s="71"/>
      <c r="E72" s="71"/>
      <c r="F72" s="71"/>
      <c r="G72" s="71"/>
      <c r="H72" s="71"/>
      <c r="I72" s="71"/>
      <c r="J72" s="71"/>
    </row>
    <row r="73" spans="1:10" ht="14.25" customHeight="1">
      <c r="A73" s="71"/>
      <c r="B73" s="71"/>
      <c r="C73" s="71"/>
      <c r="D73" s="71"/>
      <c r="E73" s="71"/>
      <c r="F73" s="71"/>
      <c r="G73" s="71"/>
      <c r="H73" s="71"/>
      <c r="I73" s="71"/>
      <c r="J73" s="71"/>
    </row>
    <row r="74" spans="1:10" ht="14.25" customHeight="1">
      <c r="A74" s="71"/>
      <c r="B74" s="71"/>
      <c r="C74" s="71"/>
      <c r="D74" s="71"/>
      <c r="E74" s="71"/>
      <c r="F74" s="71"/>
      <c r="G74" s="71"/>
      <c r="H74" s="71"/>
      <c r="I74" s="71"/>
      <c r="J74" s="71"/>
    </row>
    <row r="75" spans="1:10" ht="14.25" customHeight="1">
      <c r="A75" s="71"/>
      <c r="B75" s="71"/>
      <c r="C75" s="71"/>
      <c r="D75" s="71"/>
      <c r="E75" s="71"/>
      <c r="F75" s="71"/>
      <c r="G75" s="71"/>
      <c r="H75" s="71"/>
      <c r="I75" s="71"/>
      <c r="J75" s="71"/>
    </row>
    <row r="76" spans="1:10" ht="14.25" customHeight="1">
      <c r="A76" s="71"/>
      <c r="B76" s="71"/>
      <c r="C76" s="71"/>
      <c r="D76" s="71"/>
      <c r="E76" s="71"/>
      <c r="F76" s="71"/>
      <c r="G76" s="71"/>
      <c r="H76" s="71"/>
      <c r="I76" s="71"/>
      <c r="J76" s="71"/>
    </row>
    <row r="77" spans="1:10" ht="14.25" customHeight="1">
      <c r="A77" s="71"/>
      <c r="B77" s="71"/>
      <c r="C77" s="71"/>
      <c r="D77" s="71"/>
      <c r="E77" s="71"/>
      <c r="F77" s="71"/>
      <c r="G77" s="71"/>
      <c r="H77" s="71"/>
      <c r="I77" s="71"/>
      <c r="J77" s="71"/>
    </row>
    <row r="78" spans="1:10" ht="14.25" customHeight="1">
      <c r="A78" s="71"/>
      <c r="B78" s="71"/>
      <c r="C78" s="71"/>
      <c r="D78" s="71"/>
      <c r="E78" s="71"/>
      <c r="F78" s="71"/>
      <c r="G78" s="71"/>
      <c r="H78" s="71"/>
      <c r="I78" s="71"/>
      <c r="J78" s="71"/>
    </row>
    <row r="79" spans="1:10" ht="14.25" customHeight="1">
      <c r="A79" s="71"/>
      <c r="B79" s="71"/>
      <c r="C79" s="71"/>
      <c r="D79" s="71"/>
      <c r="E79" s="71"/>
      <c r="F79" s="71"/>
      <c r="G79" s="71"/>
      <c r="H79" s="71"/>
      <c r="I79" s="71"/>
      <c r="J79" s="71"/>
    </row>
    <row r="80" spans="1:10" ht="14.25" customHeight="1">
      <c r="A80" s="71"/>
      <c r="B80" s="71"/>
      <c r="C80" s="71"/>
      <c r="D80" s="71"/>
      <c r="E80" s="71"/>
      <c r="F80" s="71"/>
      <c r="G80" s="71"/>
      <c r="H80" s="71"/>
      <c r="I80" s="71"/>
      <c r="J80" s="71"/>
    </row>
    <row r="81" spans="1:10" ht="14.25" customHeight="1">
      <c r="A81" s="71"/>
      <c r="B81" s="71"/>
      <c r="C81" s="71"/>
      <c r="D81" s="71"/>
      <c r="E81" s="71"/>
      <c r="F81" s="71"/>
      <c r="G81" s="71"/>
      <c r="H81" s="71"/>
      <c r="I81" s="71"/>
      <c r="J81" s="71"/>
    </row>
    <row r="82" spans="1:10" ht="14.25" customHeight="1">
      <c r="A82" s="71"/>
      <c r="B82" s="71"/>
      <c r="C82" s="71"/>
      <c r="D82" s="71"/>
      <c r="E82" s="71"/>
      <c r="F82" s="71"/>
      <c r="G82" s="71"/>
      <c r="H82" s="71"/>
      <c r="I82" s="71"/>
      <c r="J82" s="71"/>
    </row>
    <row r="83" spans="1:10" ht="14.25" customHeight="1">
      <c r="A83" s="71"/>
      <c r="B83" s="71"/>
      <c r="C83" s="71"/>
      <c r="D83" s="71"/>
      <c r="E83" s="71"/>
      <c r="F83" s="71"/>
      <c r="G83" s="71"/>
      <c r="H83" s="71"/>
      <c r="I83" s="71"/>
      <c r="J83" s="71"/>
    </row>
    <row r="84" spans="1:10" ht="14.25" customHeight="1">
      <c r="A84" s="71"/>
      <c r="B84" s="71"/>
      <c r="C84" s="71"/>
      <c r="D84" s="71"/>
      <c r="E84" s="71"/>
      <c r="F84" s="71"/>
      <c r="G84" s="71"/>
      <c r="H84" s="71"/>
      <c r="I84" s="71"/>
      <c r="J84" s="71"/>
    </row>
    <row r="85" spans="1:10" ht="14.25" customHeight="1">
      <c r="A85" s="71"/>
      <c r="B85" s="71"/>
      <c r="C85" s="71"/>
      <c r="D85" s="71"/>
      <c r="E85" s="71"/>
      <c r="F85" s="71"/>
      <c r="G85" s="71"/>
      <c r="H85" s="71"/>
      <c r="I85" s="71"/>
      <c r="J85" s="71"/>
    </row>
    <row r="86" spans="1:10" ht="14.25" customHeight="1">
      <c r="A86" s="71"/>
      <c r="B86" s="71"/>
      <c r="C86" s="71"/>
      <c r="D86" s="71"/>
      <c r="E86" s="71"/>
      <c r="F86" s="71"/>
      <c r="G86" s="71"/>
      <c r="H86" s="71"/>
      <c r="I86" s="71"/>
      <c r="J86" s="71"/>
    </row>
    <row r="87" spans="1:10" ht="14.25" customHeight="1">
      <c r="A87" s="71"/>
      <c r="B87" s="71"/>
      <c r="C87" s="71"/>
      <c r="D87" s="71"/>
      <c r="E87" s="71"/>
      <c r="F87" s="71"/>
      <c r="G87" s="71"/>
      <c r="H87" s="71"/>
      <c r="I87" s="71"/>
      <c r="J87" s="71"/>
    </row>
    <row r="88" spans="1:10" ht="14.25" customHeight="1">
      <c r="A88" s="71"/>
      <c r="B88" s="71"/>
      <c r="C88" s="71"/>
      <c r="D88" s="71"/>
      <c r="E88" s="71"/>
      <c r="F88" s="71"/>
      <c r="G88" s="71"/>
      <c r="H88" s="71"/>
      <c r="I88" s="71"/>
      <c r="J88" s="71"/>
    </row>
    <row r="89" spans="1:10" ht="14.25" customHeight="1">
      <c r="A89" s="71"/>
      <c r="B89" s="71"/>
      <c r="C89" s="71"/>
      <c r="D89" s="71"/>
      <c r="E89" s="71"/>
      <c r="F89" s="71"/>
      <c r="G89" s="71"/>
      <c r="H89" s="71"/>
      <c r="I89" s="71"/>
      <c r="J89" s="71"/>
    </row>
    <row r="90" spans="1:10" ht="14.25" customHeight="1">
      <c r="A90" s="71"/>
      <c r="B90" s="71"/>
      <c r="C90" s="71"/>
      <c r="D90" s="71"/>
      <c r="E90" s="71"/>
      <c r="F90" s="71"/>
      <c r="G90" s="71"/>
      <c r="H90" s="71"/>
      <c r="I90" s="71"/>
      <c r="J90" s="71"/>
    </row>
    <row r="91" spans="1:10" ht="14.25" customHeight="1">
      <c r="A91" s="71"/>
      <c r="B91" s="71"/>
      <c r="C91" s="71"/>
      <c r="D91" s="71"/>
      <c r="E91" s="71"/>
      <c r="F91" s="71"/>
      <c r="G91" s="71"/>
      <c r="H91" s="71"/>
      <c r="I91" s="71"/>
      <c r="J91" s="71"/>
    </row>
    <row r="92" spans="1:10" ht="14.25" customHeight="1">
      <c r="A92" s="71"/>
      <c r="B92" s="71"/>
      <c r="C92" s="71"/>
      <c r="D92" s="71"/>
      <c r="E92" s="71"/>
      <c r="F92" s="71"/>
      <c r="G92" s="71"/>
      <c r="H92" s="71"/>
      <c r="I92" s="71"/>
      <c r="J92" s="71"/>
    </row>
    <row r="93" spans="1:10" ht="14.25" customHeight="1">
      <c r="A93" s="71"/>
      <c r="B93" s="71"/>
      <c r="C93" s="71"/>
      <c r="D93" s="71"/>
      <c r="E93" s="71"/>
      <c r="F93" s="71"/>
      <c r="G93" s="71"/>
      <c r="H93" s="71"/>
      <c r="I93" s="71"/>
      <c r="J93" s="71"/>
    </row>
    <row r="94" spans="1:10" ht="14.25" customHeight="1">
      <c r="A94" s="71"/>
      <c r="B94" s="71"/>
      <c r="C94" s="71"/>
      <c r="D94" s="71"/>
      <c r="E94" s="71"/>
      <c r="F94" s="71"/>
      <c r="G94" s="71"/>
      <c r="H94" s="71"/>
      <c r="I94" s="71"/>
      <c r="J94" s="71"/>
    </row>
    <row r="95" spans="1:10" ht="14.25" customHeight="1">
      <c r="A95" s="71"/>
      <c r="B95" s="71"/>
      <c r="C95" s="71"/>
      <c r="D95" s="71"/>
      <c r="E95" s="71"/>
      <c r="F95" s="71"/>
      <c r="G95" s="71"/>
      <c r="H95" s="71"/>
      <c r="I95" s="71"/>
      <c r="J95" s="71"/>
    </row>
    <row r="96" spans="1:10" ht="14.25" customHeight="1">
      <c r="A96" s="71"/>
      <c r="B96" s="71"/>
      <c r="C96" s="71"/>
      <c r="D96" s="71"/>
      <c r="E96" s="71"/>
      <c r="F96" s="71"/>
      <c r="G96" s="71"/>
      <c r="H96" s="71"/>
      <c r="I96" s="71"/>
      <c r="J96" s="71"/>
    </row>
    <row r="97" spans="1:10" ht="14.25" customHeight="1">
      <c r="A97" s="71"/>
      <c r="B97" s="71"/>
      <c r="C97" s="71"/>
      <c r="D97" s="71"/>
      <c r="E97" s="71"/>
      <c r="F97" s="71"/>
      <c r="G97" s="71"/>
      <c r="H97" s="71"/>
      <c r="I97" s="71"/>
      <c r="J97" s="71"/>
    </row>
    <row r="98" spans="1:10" ht="14.25" customHeight="1">
      <c r="A98" s="71"/>
      <c r="B98" s="71"/>
      <c r="C98" s="71"/>
      <c r="D98" s="71"/>
      <c r="E98" s="71"/>
      <c r="F98" s="71"/>
      <c r="G98" s="71"/>
      <c r="H98" s="71"/>
      <c r="I98" s="71"/>
      <c r="J98" s="71"/>
    </row>
    <row r="99" spans="1:10" ht="14.25" customHeight="1">
      <c r="A99" s="71"/>
      <c r="B99" s="71"/>
      <c r="C99" s="71"/>
      <c r="D99" s="71"/>
      <c r="E99" s="71"/>
      <c r="F99" s="71"/>
      <c r="G99" s="71"/>
      <c r="H99" s="71"/>
      <c r="I99" s="71"/>
      <c r="J99" s="71"/>
    </row>
    <row r="100" spans="1:10" ht="14.25" customHeight="1">
      <c r="A100" s="71"/>
      <c r="B100" s="71"/>
      <c r="C100" s="71"/>
      <c r="D100" s="71"/>
      <c r="E100" s="71"/>
      <c r="F100" s="71"/>
      <c r="G100" s="71"/>
      <c r="H100" s="71"/>
      <c r="I100" s="71"/>
      <c r="J100" s="71"/>
    </row>
    <row r="101" spans="1:10" ht="14.25" customHeight="1">
      <c r="A101" s="71"/>
      <c r="B101" s="71"/>
      <c r="C101" s="71"/>
      <c r="D101" s="71"/>
      <c r="E101" s="71"/>
      <c r="F101" s="71"/>
      <c r="G101" s="71"/>
      <c r="H101" s="71"/>
      <c r="I101" s="71"/>
      <c r="J101" s="71"/>
    </row>
    <row r="102" spans="1:10" ht="14.25" customHeight="1">
      <c r="A102" s="71"/>
      <c r="B102" s="71"/>
      <c r="C102" s="71"/>
      <c r="D102" s="71"/>
      <c r="E102" s="71"/>
      <c r="F102" s="71"/>
      <c r="G102" s="71"/>
      <c r="H102" s="71"/>
      <c r="I102" s="71"/>
      <c r="J102" s="71"/>
    </row>
    <row r="103" spans="1:10" ht="14.25" customHeight="1">
      <c r="A103" s="71"/>
      <c r="B103" s="71"/>
      <c r="C103" s="71"/>
      <c r="D103" s="71"/>
      <c r="E103" s="71"/>
      <c r="F103" s="71"/>
      <c r="G103" s="71"/>
      <c r="H103" s="71"/>
      <c r="I103" s="71"/>
      <c r="J103" s="71"/>
    </row>
    <row r="104" spans="1:10" ht="14.25" customHeight="1">
      <c r="A104" s="71"/>
      <c r="B104" s="71"/>
      <c r="C104" s="71"/>
      <c r="D104" s="71"/>
      <c r="E104" s="71"/>
      <c r="F104" s="71"/>
      <c r="G104" s="71"/>
      <c r="H104" s="71"/>
      <c r="I104" s="71"/>
      <c r="J104" s="71"/>
    </row>
    <row r="105" spans="1:10" ht="14.25" customHeight="1">
      <c r="A105" s="71"/>
      <c r="B105" s="71"/>
      <c r="C105" s="71"/>
      <c r="D105" s="71"/>
      <c r="E105" s="71"/>
      <c r="F105" s="71"/>
      <c r="G105" s="71"/>
      <c r="H105" s="71"/>
      <c r="I105" s="71"/>
      <c r="J105" s="71"/>
    </row>
    <row r="106" spans="1:10" ht="14.25" customHeight="1">
      <c r="A106" s="71"/>
      <c r="B106" s="71"/>
      <c r="C106" s="71"/>
      <c r="D106" s="71"/>
      <c r="E106" s="71"/>
      <c r="F106" s="71"/>
      <c r="G106" s="71"/>
      <c r="H106" s="71"/>
      <c r="I106" s="71"/>
      <c r="J106" s="71"/>
    </row>
    <row r="107" spans="1:10" ht="14.25" customHeight="1">
      <c r="A107" s="71"/>
      <c r="B107" s="71"/>
      <c r="C107" s="71"/>
      <c r="D107" s="71"/>
      <c r="E107" s="71"/>
      <c r="F107" s="71"/>
      <c r="G107" s="71"/>
      <c r="H107" s="71"/>
      <c r="I107" s="71"/>
      <c r="J107" s="71"/>
    </row>
    <row r="108" spans="1:10" ht="14.25" customHeight="1">
      <c r="A108" s="71"/>
      <c r="B108" s="71"/>
      <c r="C108" s="71"/>
      <c r="D108" s="71"/>
      <c r="E108" s="71"/>
      <c r="F108" s="71"/>
      <c r="G108" s="71"/>
      <c r="H108" s="71"/>
      <c r="I108" s="71"/>
      <c r="J108" s="71"/>
    </row>
    <row r="109" spans="1:10" ht="14.25" customHeight="1">
      <c r="A109" s="71"/>
      <c r="B109" s="71"/>
      <c r="C109" s="71"/>
      <c r="D109" s="71"/>
      <c r="E109" s="71"/>
      <c r="F109" s="71"/>
      <c r="G109" s="71"/>
      <c r="H109" s="71"/>
      <c r="I109" s="71"/>
      <c r="J109" s="71"/>
    </row>
    <row r="110" spans="1:10" ht="14.25" customHeight="1">
      <c r="A110" s="71"/>
      <c r="B110" s="71"/>
      <c r="C110" s="71"/>
      <c r="D110" s="71"/>
      <c r="E110" s="71"/>
      <c r="F110" s="71"/>
      <c r="G110" s="71"/>
      <c r="H110" s="71"/>
      <c r="I110" s="71"/>
      <c r="J110" s="71"/>
    </row>
    <row r="111" spans="1:10" ht="14.25" customHeight="1">
      <c r="A111" s="71"/>
      <c r="B111" s="71"/>
      <c r="C111" s="71"/>
      <c r="D111" s="71"/>
      <c r="E111" s="71"/>
      <c r="F111" s="71"/>
      <c r="G111" s="71"/>
      <c r="H111" s="71"/>
      <c r="I111" s="71"/>
      <c r="J111" s="71"/>
    </row>
    <row r="112" spans="1:10" ht="14.25" customHeight="1">
      <c r="A112" s="71"/>
      <c r="B112" s="71"/>
      <c r="C112" s="71"/>
      <c r="D112" s="71"/>
      <c r="E112" s="71"/>
      <c r="F112" s="71"/>
      <c r="G112" s="71"/>
      <c r="H112" s="71"/>
      <c r="I112" s="71"/>
      <c r="J112" s="71"/>
    </row>
    <row r="113" spans="1:10" ht="14.25" customHeight="1">
      <c r="A113" s="71"/>
      <c r="B113" s="71"/>
      <c r="C113" s="71"/>
      <c r="D113" s="71"/>
      <c r="E113" s="71"/>
      <c r="F113" s="71"/>
      <c r="G113" s="71"/>
      <c r="H113" s="71"/>
      <c r="I113" s="71"/>
      <c r="J113" s="71"/>
    </row>
    <row r="114" spans="1:10" ht="14.25" customHeight="1">
      <c r="A114" s="71"/>
      <c r="B114" s="71"/>
      <c r="C114" s="71"/>
      <c r="D114" s="71"/>
      <c r="E114" s="71"/>
      <c r="F114" s="71"/>
      <c r="G114" s="71"/>
      <c r="H114" s="71"/>
      <c r="I114" s="71"/>
      <c r="J114" s="71"/>
    </row>
    <row r="115" spans="1:10" ht="14.25" customHeight="1">
      <c r="A115" s="71"/>
      <c r="B115" s="71"/>
      <c r="C115" s="71"/>
      <c r="D115" s="71"/>
      <c r="E115" s="71"/>
      <c r="F115" s="71"/>
      <c r="G115" s="71"/>
      <c r="H115" s="71"/>
      <c r="I115" s="71"/>
      <c r="J115" s="71"/>
    </row>
    <row r="116" spans="1:10" ht="14.25" customHeight="1">
      <c r="A116" s="71"/>
      <c r="B116" s="71"/>
      <c r="C116" s="71"/>
      <c r="D116" s="71"/>
      <c r="E116" s="71"/>
      <c r="F116" s="71"/>
      <c r="G116" s="71"/>
      <c r="H116" s="71"/>
      <c r="I116" s="71"/>
      <c r="J116" s="71"/>
    </row>
    <row r="117" spans="1:10" ht="14.25" customHeight="1">
      <c r="A117" s="71"/>
      <c r="B117" s="71"/>
      <c r="C117" s="71"/>
      <c r="D117" s="71"/>
      <c r="E117" s="71"/>
      <c r="F117" s="71"/>
      <c r="G117" s="71"/>
      <c r="H117" s="71"/>
      <c r="I117" s="71"/>
      <c r="J117" s="71"/>
    </row>
    <row r="118" spans="1:10" ht="14.25" customHeight="1">
      <c r="A118" s="71"/>
      <c r="B118" s="71"/>
      <c r="C118" s="71"/>
      <c r="D118" s="71"/>
      <c r="E118" s="71"/>
      <c r="F118" s="71"/>
      <c r="G118" s="71"/>
      <c r="H118" s="71"/>
      <c r="I118" s="71"/>
      <c r="J118" s="71"/>
    </row>
    <row r="119" spans="1:10" ht="14.25" customHeight="1">
      <c r="A119" s="71"/>
      <c r="B119" s="71"/>
      <c r="C119" s="71"/>
      <c r="D119" s="71"/>
      <c r="E119" s="71"/>
      <c r="F119" s="71"/>
      <c r="G119" s="71"/>
      <c r="H119" s="71"/>
      <c r="I119" s="71"/>
      <c r="J119" s="71"/>
    </row>
    <row r="120" spans="1:10" ht="14.25" customHeight="1">
      <c r="A120" s="71"/>
      <c r="B120" s="71"/>
      <c r="C120" s="71"/>
      <c r="D120" s="71"/>
      <c r="E120" s="71"/>
      <c r="F120" s="71"/>
      <c r="G120" s="71"/>
      <c r="H120" s="71"/>
      <c r="I120" s="71"/>
      <c r="J120" s="71"/>
    </row>
    <row r="121" spans="1:10" ht="14.25" customHeight="1">
      <c r="A121" s="71"/>
      <c r="B121" s="71"/>
      <c r="C121" s="71"/>
      <c r="D121" s="71"/>
      <c r="E121" s="71"/>
      <c r="F121" s="71"/>
      <c r="G121" s="71"/>
      <c r="H121" s="71"/>
      <c r="I121" s="71"/>
      <c r="J121" s="71"/>
    </row>
    <row r="122" spans="1:10" ht="14.25" customHeight="1">
      <c r="A122" s="71"/>
      <c r="B122" s="71"/>
      <c r="C122" s="71"/>
      <c r="D122" s="71"/>
      <c r="E122" s="71"/>
      <c r="F122" s="71"/>
      <c r="G122" s="71"/>
      <c r="H122" s="71"/>
      <c r="I122" s="71"/>
      <c r="J122" s="71"/>
    </row>
    <row r="123" spans="1:10" ht="14.25" customHeight="1">
      <c r="A123" s="71"/>
      <c r="B123" s="71"/>
      <c r="C123" s="71"/>
      <c r="D123" s="71"/>
      <c r="E123" s="71"/>
      <c r="F123" s="71"/>
      <c r="G123" s="71"/>
      <c r="H123" s="71"/>
      <c r="I123" s="71"/>
      <c r="J123" s="71"/>
    </row>
    <row r="124" spans="1:10" ht="14.25" customHeight="1">
      <c r="A124" s="71"/>
      <c r="B124" s="71"/>
      <c r="C124" s="71"/>
      <c r="D124" s="71"/>
      <c r="E124" s="71"/>
      <c r="F124" s="71"/>
      <c r="G124" s="71"/>
      <c r="H124" s="71"/>
      <c r="I124" s="71"/>
      <c r="J124" s="71"/>
    </row>
    <row r="125" spans="1:10" ht="14.25" customHeight="1">
      <c r="A125" s="71"/>
      <c r="B125" s="71"/>
      <c r="C125" s="71"/>
      <c r="D125" s="71"/>
      <c r="E125" s="71"/>
      <c r="F125" s="71"/>
      <c r="G125" s="71"/>
      <c r="H125" s="71"/>
      <c r="I125" s="71"/>
      <c r="J125" s="71"/>
    </row>
    <row r="126" spans="1:10" ht="14.25" customHeight="1">
      <c r="A126" s="71"/>
      <c r="B126" s="71"/>
      <c r="C126" s="71"/>
      <c r="D126" s="71"/>
      <c r="E126" s="71"/>
      <c r="F126" s="71"/>
      <c r="G126" s="71"/>
      <c r="H126" s="71"/>
      <c r="I126" s="71"/>
      <c r="J126" s="71"/>
    </row>
    <row r="127" spans="1:10" ht="14.25" customHeight="1">
      <c r="A127" s="71"/>
      <c r="B127" s="71"/>
      <c r="C127" s="71"/>
      <c r="D127" s="71"/>
      <c r="E127" s="71"/>
      <c r="F127" s="71"/>
      <c r="G127" s="71"/>
      <c r="H127" s="71"/>
      <c r="I127" s="71"/>
      <c r="J127" s="71"/>
    </row>
    <row r="128" spans="1:10" ht="14.25" customHeight="1">
      <c r="A128" s="71"/>
      <c r="B128" s="71"/>
      <c r="C128" s="71"/>
      <c r="D128" s="71"/>
      <c r="E128" s="71"/>
      <c r="F128" s="71"/>
      <c r="G128" s="71"/>
      <c r="H128" s="71"/>
      <c r="I128" s="71"/>
      <c r="J128" s="71"/>
    </row>
    <row r="129" spans="1:10" ht="14.25" customHeight="1">
      <c r="A129" s="71"/>
      <c r="B129" s="71"/>
      <c r="C129" s="71"/>
      <c r="D129" s="71"/>
      <c r="E129" s="71"/>
      <c r="F129" s="71"/>
      <c r="G129" s="71"/>
      <c r="H129" s="71"/>
      <c r="I129" s="71"/>
      <c r="J129" s="71"/>
    </row>
    <row r="130" spans="1:10" ht="14.25" customHeight="1">
      <c r="A130" s="71"/>
      <c r="B130" s="71"/>
      <c r="C130" s="71"/>
      <c r="D130" s="71"/>
      <c r="E130" s="71"/>
      <c r="F130" s="71"/>
      <c r="G130" s="71"/>
      <c r="H130" s="71"/>
      <c r="I130" s="71"/>
      <c r="J130" s="71"/>
    </row>
    <row r="131" spans="1:10" ht="14.25" customHeight="1">
      <c r="A131" s="71"/>
      <c r="B131" s="71"/>
      <c r="C131" s="71"/>
      <c r="D131" s="71"/>
      <c r="E131" s="71"/>
      <c r="F131" s="71"/>
      <c r="G131" s="71"/>
      <c r="H131" s="71"/>
      <c r="I131" s="71"/>
      <c r="J131" s="71"/>
    </row>
    <row r="132" spans="1:10" ht="14.25" customHeight="1">
      <c r="A132" s="71"/>
      <c r="B132" s="71"/>
      <c r="C132" s="71"/>
      <c r="D132" s="71"/>
      <c r="E132" s="71"/>
      <c r="F132" s="71"/>
      <c r="G132" s="71"/>
      <c r="H132" s="71"/>
      <c r="I132" s="71"/>
      <c r="J132" s="71"/>
    </row>
    <row r="133" spans="1:10" ht="14.25" customHeight="1">
      <c r="A133" s="71"/>
      <c r="B133" s="71"/>
      <c r="C133" s="71"/>
      <c r="D133" s="71"/>
      <c r="E133" s="71"/>
      <c r="F133" s="71"/>
      <c r="G133" s="71"/>
      <c r="H133" s="71"/>
      <c r="I133" s="71"/>
      <c r="J133" s="71"/>
    </row>
    <row r="134" spans="1:10" ht="14.25" customHeight="1">
      <c r="A134" s="71"/>
      <c r="B134" s="71"/>
      <c r="C134" s="71"/>
      <c r="D134" s="71"/>
      <c r="E134" s="71"/>
      <c r="F134" s="71"/>
      <c r="G134" s="71"/>
      <c r="H134" s="71"/>
      <c r="I134" s="71"/>
      <c r="J134" s="71"/>
    </row>
    <row r="135" spans="1:10" ht="14.25" customHeight="1">
      <c r="A135" s="71"/>
      <c r="B135" s="71"/>
      <c r="C135" s="71"/>
      <c r="D135" s="71"/>
      <c r="E135" s="71"/>
      <c r="F135" s="71"/>
      <c r="G135" s="71"/>
      <c r="H135" s="71"/>
      <c r="I135" s="71"/>
      <c r="J135" s="71"/>
    </row>
    <row r="136" spans="1:10" ht="14.25" customHeight="1">
      <c r="A136" s="71"/>
      <c r="B136" s="71"/>
      <c r="C136" s="71"/>
      <c r="D136" s="71"/>
      <c r="E136" s="71"/>
      <c r="F136" s="71"/>
      <c r="G136" s="71"/>
      <c r="H136" s="71"/>
      <c r="I136" s="71"/>
      <c r="J136" s="71"/>
    </row>
    <row r="137" spans="1:10" ht="14.25" customHeight="1">
      <c r="A137" s="71"/>
      <c r="B137" s="71"/>
      <c r="C137" s="71"/>
      <c r="D137" s="71"/>
      <c r="E137" s="71"/>
      <c r="F137" s="71"/>
      <c r="G137" s="71"/>
      <c r="H137" s="71"/>
      <c r="I137" s="71"/>
      <c r="J137" s="71"/>
    </row>
    <row r="138" spans="1:10" ht="14.25" customHeight="1">
      <c r="A138" s="71"/>
      <c r="B138" s="71"/>
      <c r="C138" s="71"/>
      <c r="D138" s="71"/>
      <c r="E138" s="71"/>
      <c r="F138" s="71"/>
      <c r="G138" s="71"/>
      <c r="H138" s="71"/>
      <c r="I138" s="71"/>
      <c r="J138" s="71"/>
    </row>
    <row r="139" spans="1:10" ht="14.25" customHeight="1">
      <c r="A139" s="71"/>
      <c r="B139" s="71"/>
      <c r="C139" s="71"/>
      <c r="D139" s="71"/>
      <c r="E139" s="71"/>
      <c r="F139" s="71"/>
      <c r="G139" s="71"/>
      <c r="H139" s="71"/>
      <c r="I139" s="71"/>
      <c r="J139" s="71"/>
    </row>
    <row r="140" spans="1:10" ht="14.25" customHeight="1">
      <c r="A140" s="71"/>
      <c r="B140" s="71"/>
      <c r="C140" s="71"/>
      <c r="D140" s="71"/>
      <c r="E140" s="71"/>
      <c r="F140" s="71"/>
      <c r="G140" s="71"/>
      <c r="H140" s="71"/>
      <c r="I140" s="71"/>
      <c r="J140" s="71"/>
    </row>
    <row r="141" spans="1:10" ht="14.25" customHeight="1">
      <c r="A141" s="71"/>
      <c r="B141" s="71"/>
      <c r="C141" s="71"/>
      <c r="D141" s="71"/>
      <c r="E141" s="71"/>
      <c r="F141" s="71"/>
      <c r="G141" s="71"/>
      <c r="H141" s="71"/>
      <c r="I141" s="71"/>
      <c r="J141" s="71"/>
    </row>
    <row r="142" spans="1:10" ht="14.25" customHeight="1">
      <c r="A142" s="71"/>
      <c r="B142" s="71"/>
      <c r="C142" s="71"/>
      <c r="D142" s="71"/>
      <c r="E142" s="71"/>
      <c r="F142" s="71"/>
      <c r="G142" s="71"/>
      <c r="H142" s="71"/>
      <c r="I142" s="71"/>
      <c r="J142" s="71"/>
    </row>
    <row r="143" spans="1:10" ht="14.25" customHeight="1">
      <c r="A143" s="71"/>
      <c r="B143" s="71"/>
      <c r="C143" s="71"/>
      <c r="D143" s="71"/>
      <c r="E143" s="71"/>
      <c r="F143" s="71"/>
      <c r="G143" s="71"/>
      <c r="H143" s="71"/>
      <c r="I143" s="71"/>
      <c r="J143" s="71"/>
    </row>
    <row r="144" spans="1:10" ht="14.25" customHeight="1">
      <c r="A144" s="71"/>
      <c r="B144" s="71"/>
      <c r="C144" s="71"/>
      <c r="D144" s="71"/>
      <c r="E144" s="71"/>
      <c r="F144" s="71"/>
      <c r="G144" s="71"/>
      <c r="H144" s="71"/>
      <c r="I144" s="71"/>
      <c r="J144" s="71"/>
    </row>
    <row r="145" spans="1:10" ht="14.25" customHeight="1">
      <c r="A145" s="71"/>
      <c r="B145" s="71"/>
      <c r="C145" s="71"/>
      <c r="D145" s="71"/>
      <c r="E145" s="71"/>
      <c r="F145" s="71"/>
      <c r="G145" s="71"/>
      <c r="H145" s="71"/>
      <c r="I145" s="71"/>
      <c r="J145" s="71"/>
    </row>
    <row r="146" spans="1:10" ht="14.25" customHeight="1">
      <c r="A146" s="71"/>
      <c r="B146" s="71"/>
      <c r="C146" s="71"/>
      <c r="D146" s="71"/>
      <c r="E146" s="71"/>
      <c r="F146" s="71"/>
      <c r="G146" s="71"/>
      <c r="H146" s="71"/>
      <c r="I146" s="71"/>
      <c r="J146" s="71"/>
    </row>
    <row r="147" spans="1:10" ht="14.25" customHeight="1">
      <c r="A147" s="71"/>
      <c r="B147" s="71"/>
      <c r="C147" s="71"/>
      <c r="D147" s="71"/>
      <c r="E147" s="71"/>
      <c r="F147" s="71"/>
      <c r="G147" s="71"/>
      <c r="H147" s="71"/>
      <c r="I147" s="71"/>
      <c r="J147" s="71"/>
    </row>
    <row r="148" spans="1:10" ht="14.25" customHeight="1">
      <c r="A148" s="71"/>
      <c r="B148" s="71"/>
      <c r="C148" s="71"/>
      <c r="D148" s="71"/>
      <c r="E148" s="71"/>
      <c r="F148" s="71"/>
      <c r="G148" s="71"/>
      <c r="H148" s="71"/>
      <c r="I148" s="71"/>
      <c r="J148" s="71"/>
    </row>
    <row r="149" spans="1:10" ht="14.25" customHeight="1">
      <c r="A149" s="71"/>
      <c r="B149" s="71"/>
      <c r="C149" s="71"/>
      <c r="D149" s="71"/>
      <c r="E149" s="71"/>
      <c r="F149" s="71"/>
      <c r="G149" s="71"/>
      <c r="H149" s="71"/>
      <c r="I149" s="71"/>
      <c r="J149" s="71"/>
    </row>
    <row r="150" spans="1:10" ht="14.25" customHeight="1">
      <c r="A150" s="71"/>
      <c r="B150" s="71"/>
      <c r="C150" s="71"/>
      <c r="D150" s="71"/>
      <c r="E150" s="71"/>
      <c r="F150" s="71"/>
      <c r="G150" s="71"/>
      <c r="H150" s="71"/>
      <c r="I150" s="71"/>
      <c r="J150" s="71"/>
    </row>
    <row r="151" spans="1:10" ht="14.25" customHeight="1">
      <c r="A151" s="71"/>
      <c r="B151" s="71"/>
      <c r="C151" s="71"/>
      <c r="D151" s="71"/>
      <c r="E151" s="71"/>
      <c r="F151" s="71"/>
      <c r="G151" s="71"/>
      <c r="H151" s="71"/>
      <c r="I151" s="71"/>
      <c r="J151" s="71"/>
    </row>
    <row r="152" spans="1:10" ht="14.25" customHeight="1">
      <c r="A152" s="71"/>
      <c r="B152" s="71"/>
      <c r="C152" s="71"/>
      <c r="D152" s="71"/>
      <c r="E152" s="71"/>
      <c r="F152" s="71"/>
      <c r="G152" s="71"/>
      <c r="H152" s="71"/>
      <c r="I152" s="71"/>
      <c r="J152" s="71"/>
    </row>
    <row r="153" spans="1:10" ht="14.25" customHeight="1">
      <c r="A153" s="71"/>
      <c r="B153" s="71"/>
      <c r="C153" s="71"/>
      <c r="D153" s="71"/>
      <c r="E153" s="71"/>
      <c r="F153" s="71"/>
      <c r="G153" s="71"/>
      <c r="H153" s="71"/>
      <c r="I153" s="71"/>
      <c r="J153" s="71"/>
    </row>
    <row r="154" spans="1:10" ht="14.25" customHeight="1">
      <c r="A154" s="71"/>
      <c r="B154" s="71"/>
      <c r="C154" s="71"/>
      <c r="D154" s="71"/>
      <c r="E154" s="71"/>
      <c r="F154" s="71"/>
      <c r="G154" s="71"/>
      <c r="H154" s="71"/>
      <c r="I154" s="71"/>
      <c r="J154" s="71"/>
    </row>
    <row r="155" spans="1:10" ht="14.25" customHeight="1">
      <c r="A155" s="71"/>
      <c r="B155" s="71"/>
      <c r="C155" s="71"/>
      <c r="D155" s="71"/>
      <c r="E155" s="71"/>
      <c r="F155" s="71"/>
      <c r="G155" s="71"/>
      <c r="H155" s="71"/>
      <c r="I155" s="71"/>
      <c r="J155" s="71"/>
    </row>
    <row r="156" spans="1:10" ht="14.25" customHeight="1">
      <c r="A156" s="71"/>
      <c r="B156" s="71"/>
      <c r="C156" s="71"/>
      <c r="D156" s="71"/>
      <c r="E156" s="71"/>
      <c r="F156" s="71"/>
      <c r="G156" s="71"/>
      <c r="H156" s="71"/>
      <c r="I156" s="71"/>
      <c r="J156" s="71"/>
    </row>
    <row r="157" spans="1:10" ht="14.25" customHeight="1">
      <c r="A157" s="71"/>
      <c r="B157" s="71"/>
      <c r="C157" s="71"/>
      <c r="D157" s="71"/>
      <c r="E157" s="71"/>
      <c r="F157" s="71"/>
      <c r="G157" s="71"/>
      <c r="H157" s="71"/>
      <c r="I157" s="71"/>
      <c r="J157" s="71"/>
    </row>
    <row r="158" spans="1:10" ht="14.25" customHeight="1">
      <c r="A158" s="71"/>
      <c r="B158" s="71"/>
      <c r="C158" s="71"/>
      <c r="D158" s="71"/>
      <c r="E158" s="71"/>
      <c r="F158" s="71"/>
      <c r="G158" s="71"/>
      <c r="H158" s="71"/>
      <c r="I158" s="71"/>
      <c r="J158" s="71"/>
    </row>
    <row r="159" spans="1:10" ht="14.25" customHeight="1">
      <c r="A159" s="71"/>
      <c r="B159" s="71"/>
      <c r="C159" s="71"/>
      <c r="D159" s="71"/>
      <c r="E159" s="71"/>
      <c r="F159" s="71"/>
      <c r="G159" s="71"/>
      <c r="H159" s="71"/>
      <c r="I159" s="71"/>
      <c r="J159" s="71"/>
    </row>
    <row r="160" spans="1:10" ht="14.25" customHeight="1">
      <c r="A160" s="71"/>
      <c r="B160" s="71"/>
      <c r="C160" s="71"/>
      <c r="D160" s="71"/>
      <c r="E160" s="71"/>
      <c r="F160" s="71"/>
      <c r="G160" s="71"/>
      <c r="H160" s="71"/>
      <c r="I160" s="71"/>
      <c r="J160" s="71"/>
    </row>
    <row r="161" spans="1:10" ht="14.25" customHeight="1">
      <c r="A161" s="71"/>
      <c r="B161" s="71"/>
      <c r="C161" s="71"/>
      <c r="D161" s="71"/>
      <c r="E161" s="71"/>
      <c r="F161" s="71"/>
      <c r="G161" s="71"/>
      <c r="H161" s="71"/>
      <c r="I161" s="71"/>
      <c r="J161" s="71"/>
    </row>
    <row r="162" spans="1:10" ht="14.25" customHeight="1">
      <c r="A162" s="71"/>
      <c r="B162" s="71"/>
      <c r="C162" s="71"/>
      <c r="D162" s="71"/>
      <c r="E162" s="71"/>
      <c r="F162" s="71"/>
      <c r="G162" s="71"/>
      <c r="H162" s="71"/>
      <c r="I162" s="71"/>
      <c r="J162" s="71"/>
    </row>
    <row r="163" spans="1:10" ht="14.25" customHeight="1">
      <c r="A163" s="71"/>
      <c r="B163" s="71"/>
      <c r="C163" s="71"/>
      <c r="D163" s="71"/>
      <c r="E163" s="71"/>
      <c r="F163" s="71"/>
      <c r="G163" s="71"/>
      <c r="H163" s="71"/>
      <c r="I163" s="71"/>
      <c r="J163" s="71"/>
    </row>
    <row r="164" spans="1:10" ht="14.25" customHeight="1">
      <c r="A164" s="71"/>
      <c r="B164" s="71"/>
      <c r="C164" s="71"/>
      <c r="D164" s="71"/>
      <c r="E164" s="71"/>
      <c r="F164" s="71"/>
      <c r="G164" s="71"/>
      <c r="H164" s="71"/>
      <c r="I164" s="71"/>
      <c r="J164" s="71"/>
    </row>
    <row r="165" spans="1:10" ht="14.25" customHeight="1">
      <c r="A165" s="71"/>
      <c r="B165" s="71"/>
      <c r="C165" s="71"/>
      <c r="D165" s="71"/>
      <c r="E165" s="71"/>
      <c r="F165" s="71"/>
      <c r="G165" s="71"/>
      <c r="H165" s="71"/>
      <c r="I165" s="71"/>
      <c r="J165" s="71"/>
    </row>
    <row r="166" spans="1:10" ht="14.25" customHeight="1">
      <c r="A166" s="71"/>
      <c r="B166" s="71"/>
      <c r="C166" s="71"/>
      <c r="D166" s="71"/>
      <c r="E166" s="71"/>
      <c r="F166" s="71"/>
      <c r="G166" s="71"/>
      <c r="H166" s="71"/>
      <c r="I166" s="71"/>
      <c r="J166" s="71"/>
    </row>
    <row r="167" spans="1:10" ht="14.25" customHeight="1">
      <c r="A167" s="71"/>
      <c r="B167" s="71"/>
      <c r="C167" s="71"/>
      <c r="D167" s="71"/>
      <c r="E167" s="71"/>
      <c r="F167" s="71"/>
      <c r="G167" s="71"/>
      <c r="H167" s="71"/>
      <c r="I167" s="71"/>
      <c r="J167" s="71"/>
    </row>
    <row r="168" spans="1:10" ht="14.25" customHeight="1">
      <c r="A168" s="71"/>
      <c r="B168" s="71"/>
      <c r="C168" s="71"/>
      <c r="D168" s="71"/>
      <c r="E168" s="71"/>
      <c r="F168" s="71"/>
      <c r="G168" s="71"/>
      <c r="H168" s="71"/>
      <c r="I168" s="71"/>
      <c r="J168" s="71"/>
    </row>
    <row r="169" spans="1:10" ht="14.25" customHeight="1">
      <c r="A169" s="71"/>
      <c r="B169" s="71"/>
      <c r="C169" s="71"/>
      <c r="D169" s="71"/>
      <c r="E169" s="71"/>
      <c r="F169" s="71"/>
      <c r="G169" s="71"/>
      <c r="H169" s="71"/>
      <c r="I169" s="71"/>
      <c r="J169" s="71"/>
    </row>
    <row r="170" spans="1:10" ht="14.25" customHeight="1">
      <c r="A170" s="71"/>
      <c r="B170" s="71"/>
      <c r="C170" s="71"/>
      <c r="D170" s="71"/>
      <c r="E170" s="71"/>
      <c r="F170" s="71"/>
      <c r="G170" s="71"/>
      <c r="H170" s="71"/>
      <c r="I170" s="71"/>
      <c r="J170" s="71"/>
    </row>
    <row r="171" spans="1:10" ht="14.25" customHeight="1">
      <c r="A171" s="71"/>
      <c r="B171" s="71"/>
      <c r="C171" s="71"/>
      <c r="D171" s="71"/>
      <c r="E171" s="71"/>
      <c r="F171" s="71"/>
      <c r="G171" s="71"/>
      <c r="H171" s="71"/>
      <c r="I171" s="71"/>
      <c r="J171" s="71"/>
    </row>
    <row r="172" spans="1:10" ht="14.25" customHeight="1">
      <c r="A172" s="71"/>
      <c r="B172" s="71"/>
      <c r="C172" s="71"/>
      <c r="D172" s="71"/>
      <c r="E172" s="71"/>
      <c r="F172" s="71"/>
      <c r="G172" s="71"/>
      <c r="H172" s="71"/>
      <c r="I172" s="71"/>
      <c r="J172" s="71"/>
    </row>
    <row r="173" spans="1:10" ht="14.25" customHeight="1">
      <c r="A173" s="71"/>
      <c r="B173" s="71"/>
      <c r="C173" s="71"/>
      <c r="D173" s="71"/>
      <c r="E173" s="71"/>
      <c r="F173" s="71"/>
      <c r="G173" s="71"/>
      <c r="H173" s="71"/>
      <c r="I173" s="71"/>
      <c r="J173" s="71"/>
    </row>
    <row r="174" spans="1:10" ht="14.25" customHeight="1">
      <c r="A174" s="71"/>
      <c r="B174" s="71"/>
      <c r="C174" s="71"/>
      <c r="D174" s="71"/>
      <c r="E174" s="71"/>
      <c r="F174" s="71"/>
      <c r="G174" s="71"/>
      <c r="H174" s="71"/>
      <c r="I174" s="71"/>
      <c r="J174" s="71"/>
    </row>
    <row r="175" spans="1:10" ht="14.25" customHeight="1">
      <c r="A175" s="71"/>
      <c r="B175" s="71"/>
      <c r="C175" s="71"/>
      <c r="D175" s="71"/>
      <c r="E175" s="71"/>
      <c r="F175" s="71"/>
      <c r="G175" s="71"/>
      <c r="H175" s="71"/>
      <c r="I175" s="71"/>
      <c r="J175" s="71"/>
    </row>
    <row r="176" spans="1:10" ht="14.25" customHeight="1">
      <c r="A176" s="71"/>
      <c r="B176" s="71"/>
      <c r="C176" s="71"/>
      <c r="D176" s="71"/>
      <c r="E176" s="71"/>
      <c r="F176" s="71"/>
      <c r="G176" s="71"/>
      <c r="H176" s="71"/>
      <c r="I176" s="71"/>
      <c r="J176" s="71"/>
    </row>
    <row r="177" spans="1:10" ht="14.25" customHeight="1">
      <c r="A177" s="71"/>
      <c r="B177" s="71"/>
      <c r="C177" s="71"/>
      <c r="D177" s="71"/>
      <c r="E177" s="71"/>
      <c r="F177" s="71"/>
      <c r="G177" s="71"/>
      <c r="H177" s="71"/>
      <c r="I177" s="71"/>
      <c r="J177" s="71"/>
    </row>
    <row r="178" spans="1:10" ht="14.25" customHeight="1">
      <c r="A178" s="71"/>
      <c r="B178" s="71"/>
      <c r="C178" s="71"/>
      <c r="D178" s="71"/>
      <c r="E178" s="71"/>
      <c r="F178" s="71"/>
      <c r="G178" s="71"/>
      <c r="H178" s="71"/>
      <c r="I178" s="71"/>
      <c r="J178" s="71"/>
    </row>
    <row r="179" spans="1:10" ht="14.25" customHeight="1">
      <c r="A179" s="71"/>
      <c r="B179" s="71"/>
      <c r="C179" s="71"/>
      <c r="D179" s="71"/>
      <c r="E179" s="71"/>
      <c r="F179" s="71"/>
      <c r="G179" s="71"/>
      <c r="H179" s="71"/>
      <c r="I179" s="71"/>
      <c r="J179" s="71"/>
    </row>
    <row r="180" spans="1:10" ht="14.25" customHeight="1">
      <c r="A180" s="71"/>
      <c r="B180" s="71"/>
      <c r="C180" s="71"/>
      <c r="D180" s="71"/>
      <c r="E180" s="71"/>
      <c r="F180" s="71"/>
      <c r="G180" s="71"/>
      <c r="H180" s="71"/>
      <c r="I180" s="71"/>
      <c r="J180" s="71"/>
    </row>
    <row r="181" spans="1:10" ht="14.25" customHeight="1">
      <c r="A181" s="71"/>
      <c r="B181" s="71"/>
      <c r="C181" s="71"/>
      <c r="D181" s="71"/>
      <c r="E181" s="71"/>
      <c r="F181" s="71"/>
      <c r="G181" s="71"/>
      <c r="H181" s="71"/>
      <c r="I181" s="71"/>
      <c r="J181" s="71"/>
    </row>
    <row r="182" spans="1:10" ht="14.25" customHeight="1">
      <c r="A182" s="71"/>
      <c r="B182" s="71"/>
      <c r="C182" s="71"/>
      <c r="D182" s="71"/>
      <c r="E182" s="71"/>
      <c r="F182" s="71"/>
      <c r="G182" s="71"/>
      <c r="H182" s="71"/>
      <c r="I182" s="71"/>
      <c r="J182" s="71"/>
    </row>
    <row r="183" spans="1:10" ht="14.25" customHeight="1">
      <c r="A183" s="71"/>
      <c r="B183" s="71"/>
      <c r="C183" s="71"/>
      <c r="D183" s="71"/>
      <c r="E183" s="71"/>
      <c r="F183" s="71"/>
      <c r="G183" s="71"/>
      <c r="H183" s="71"/>
      <c r="I183" s="71"/>
      <c r="J183" s="71"/>
    </row>
    <row r="184" spans="1:10" ht="14.25" customHeight="1">
      <c r="A184" s="71"/>
      <c r="B184" s="71"/>
      <c r="C184" s="71"/>
      <c r="D184" s="71"/>
      <c r="E184" s="71"/>
      <c r="F184" s="71"/>
      <c r="G184" s="71"/>
      <c r="H184" s="71"/>
      <c r="I184" s="71"/>
      <c r="J184" s="71"/>
    </row>
    <row r="185" spans="1:10" ht="14.25" customHeight="1">
      <c r="A185" s="71"/>
      <c r="B185" s="71"/>
      <c r="C185" s="71"/>
      <c r="D185" s="71"/>
      <c r="E185" s="71"/>
      <c r="F185" s="71"/>
      <c r="G185" s="71"/>
      <c r="H185" s="71"/>
      <c r="I185" s="71"/>
      <c r="J185" s="71"/>
    </row>
    <row r="186" spans="1:10" ht="14.25" customHeight="1">
      <c r="A186" s="71"/>
      <c r="B186" s="71"/>
      <c r="C186" s="71"/>
      <c r="D186" s="71"/>
      <c r="E186" s="71"/>
      <c r="F186" s="71"/>
      <c r="G186" s="71"/>
      <c r="H186" s="71"/>
      <c r="I186" s="71"/>
      <c r="J186" s="71"/>
    </row>
    <row r="187" spans="1:10" ht="14.25" customHeight="1">
      <c r="A187" s="71"/>
      <c r="B187" s="71"/>
      <c r="C187" s="71"/>
      <c r="D187" s="71"/>
      <c r="E187" s="71"/>
      <c r="F187" s="71"/>
      <c r="G187" s="71"/>
      <c r="H187" s="71"/>
      <c r="I187" s="71"/>
      <c r="J187" s="71"/>
    </row>
    <row r="188" spans="1:10" ht="14.25" customHeight="1">
      <c r="A188" s="71"/>
      <c r="B188" s="71"/>
      <c r="C188" s="71"/>
      <c r="D188" s="71"/>
      <c r="E188" s="71"/>
      <c r="F188" s="71"/>
      <c r="G188" s="71"/>
      <c r="H188" s="71"/>
      <c r="I188" s="71"/>
      <c r="J188" s="71"/>
    </row>
    <row r="189" spans="1:10" ht="14.25" customHeight="1">
      <c r="A189" s="71"/>
      <c r="B189" s="71"/>
      <c r="C189" s="71"/>
      <c r="D189" s="71"/>
      <c r="E189" s="71"/>
      <c r="F189" s="71"/>
      <c r="G189" s="71"/>
      <c r="H189" s="71"/>
      <c r="I189" s="71"/>
      <c r="J189" s="71"/>
    </row>
    <row r="190" spans="1:10" ht="14.25" customHeight="1">
      <c r="A190" s="71"/>
      <c r="B190" s="71"/>
      <c r="C190" s="71"/>
      <c r="D190" s="71"/>
      <c r="E190" s="71"/>
      <c r="F190" s="71"/>
      <c r="G190" s="71"/>
      <c r="H190" s="71"/>
      <c r="I190" s="71"/>
      <c r="J190" s="71"/>
    </row>
    <row r="191" spans="1:10" ht="14.25" customHeight="1">
      <c r="A191" s="71"/>
      <c r="B191" s="71"/>
      <c r="C191" s="71"/>
      <c r="D191" s="71"/>
      <c r="E191" s="71"/>
      <c r="F191" s="71"/>
      <c r="G191" s="71"/>
      <c r="H191" s="71"/>
      <c r="I191" s="71"/>
      <c r="J191" s="71"/>
    </row>
    <row r="192" spans="1:10" ht="14.25" customHeight="1">
      <c r="A192" s="71"/>
      <c r="B192" s="71"/>
      <c r="C192" s="71"/>
      <c r="D192" s="71"/>
      <c r="E192" s="71"/>
      <c r="F192" s="71"/>
      <c r="G192" s="71"/>
      <c r="H192" s="71"/>
      <c r="I192" s="71"/>
      <c r="J192" s="71"/>
    </row>
    <row r="193" spans="1:10" ht="14.25" customHeight="1">
      <c r="A193" s="71"/>
      <c r="B193" s="71"/>
      <c r="C193" s="71"/>
      <c r="D193" s="71"/>
      <c r="E193" s="71"/>
      <c r="F193" s="71"/>
      <c r="G193" s="71"/>
      <c r="H193" s="71"/>
      <c r="I193" s="71"/>
      <c r="J193" s="71"/>
    </row>
    <row r="194" spans="1:10" ht="14.25" customHeight="1">
      <c r="A194" s="71"/>
      <c r="B194" s="71"/>
      <c r="C194" s="71"/>
      <c r="D194" s="71"/>
      <c r="E194" s="71"/>
      <c r="F194" s="71"/>
      <c r="G194" s="71"/>
      <c r="H194" s="71"/>
      <c r="I194" s="71"/>
      <c r="J194" s="71"/>
    </row>
    <row r="195" spans="1:10" ht="14.25" customHeight="1">
      <c r="A195" s="71"/>
      <c r="B195" s="71"/>
      <c r="C195" s="71"/>
      <c r="D195" s="71"/>
      <c r="E195" s="71"/>
      <c r="F195" s="71"/>
      <c r="G195" s="71"/>
      <c r="H195" s="71"/>
      <c r="I195" s="71"/>
      <c r="J195" s="71"/>
    </row>
    <row r="196" spans="1:10" ht="14.25" customHeight="1">
      <c r="A196" s="71"/>
      <c r="B196" s="71"/>
      <c r="C196" s="71"/>
      <c r="D196" s="71"/>
      <c r="E196" s="71"/>
      <c r="F196" s="71"/>
      <c r="G196" s="71"/>
      <c r="H196" s="71"/>
      <c r="I196" s="71"/>
      <c r="J196" s="71"/>
    </row>
    <row r="197" spans="1:10" ht="14.25" customHeight="1">
      <c r="A197" s="71"/>
      <c r="B197" s="71"/>
      <c r="C197" s="71"/>
      <c r="D197" s="71"/>
      <c r="E197" s="71"/>
      <c r="F197" s="71"/>
      <c r="G197" s="71"/>
      <c r="H197" s="71"/>
      <c r="I197" s="71"/>
      <c r="J197" s="71"/>
    </row>
    <row r="198" spans="1:10" ht="14.25" customHeight="1">
      <c r="A198" s="71"/>
      <c r="B198" s="71"/>
      <c r="C198" s="71"/>
      <c r="D198" s="71"/>
      <c r="E198" s="71"/>
      <c r="F198" s="71"/>
      <c r="G198" s="71"/>
      <c r="H198" s="71"/>
      <c r="I198" s="71"/>
      <c r="J198" s="71"/>
    </row>
    <row r="199" spans="1:10" ht="14.25" customHeight="1">
      <c r="A199" s="71"/>
      <c r="B199" s="71"/>
      <c r="C199" s="71"/>
      <c r="D199" s="71"/>
      <c r="E199" s="71"/>
      <c r="F199" s="71"/>
      <c r="G199" s="71"/>
      <c r="H199" s="71"/>
      <c r="I199" s="71"/>
      <c r="J199" s="71"/>
    </row>
    <row r="200" spans="1:10" ht="14.25" customHeight="1">
      <c r="A200" s="71"/>
      <c r="B200" s="71"/>
      <c r="C200" s="71"/>
      <c r="D200" s="71"/>
      <c r="E200" s="71"/>
      <c r="F200" s="71"/>
      <c r="G200" s="71"/>
      <c r="H200" s="71"/>
      <c r="I200" s="71"/>
      <c r="J200" s="71"/>
    </row>
    <row r="201" spans="1:10" ht="14.25" customHeight="1">
      <c r="A201" s="71"/>
      <c r="B201" s="71"/>
      <c r="C201" s="71"/>
      <c r="D201" s="71"/>
      <c r="E201" s="71"/>
      <c r="F201" s="71"/>
      <c r="G201" s="71"/>
      <c r="H201" s="71"/>
      <c r="I201" s="71"/>
      <c r="J201" s="71"/>
    </row>
    <row r="202" spans="1:10" ht="14.25" customHeight="1">
      <c r="A202" s="71"/>
      <c r="B202" s="71"/>
      <c r="C202" s="71"/>
      <c r="D202" s="71"/>
      <c r="E202" s="71"/>
      <c r="F202" s="71"/>
      <c r="G202" s="71"/>
      <c r="H202" s="71"/>
      <c r="I202" s="71"/>
      <c r="J202" s="71"/>
    </row>
    <row r="203" spans="1:10" ht="14.25" customHeight="1">
      <c r="A203" s="71"/>
      <c r="B203" s="71"/>
      <c r="C203" s="71"/>
      <c r="D203" s="71"/>
      <c r="E203" s="71"/>
      <c r="F203" s="71"/>
      <c r="G203" s="71"/>
      <c r="H203" s="71"/>
      <c r="I203" s="71"/>
      <c r="J203" s="71"/>
    </row>
    <row r="204" spans="1:10" ht="14.25" customHeight="1">
      <c r="A204" s="71"/>
      <c r="B204" s="71"/>
      <c r="C204" s="71"/>
      <c r="D204" s="71"/>
      <c r="E204" s="71"/>
      <c r="F204" s="71"/>
      <c r="G204" s="71"/>
      <c r="H204" s="71"/>
      <c r="I204" s="71"/>
      <c r="J204" s="71"/>
    </row>
    <row r="205" spans="1:10" ht="14.25" customHeight="1">
      <c r="A205" s="71"/>
      <c r="B205" s="71"/>
      <c r="C205" s="71"/>
      <c r="D205" s="71"/>
      <c r="E205" s="71"/>
      <c r="F205" s="71"/>
      <c r="G205" s="71"/>
      <c r="H205" s="71"/>
      <c r="I205" s="71"/>
      <c r="J205" s="71"/>
    </row>
    <row r="206" spans="1:10" ht="14.25" customHeight="1">
      <c r="A206" s="71"/>
      <c r="B206" s="71"/>
      <c r="C206" s="71"/>
      <c r="D206" s="71"/>
      <c r="E206" s="71"/>
      <c r="F206" s="71"/>
      <c r="G206" s="71"/>
      <c r="H206" s="71"/>
      <c r="I206" s="71"/>
      <c r="J206" s="71"/>
    </row>
    <row r="207" spans="1:10" ht="14.25" customHeight="1">
      <c r="A207" s="71"/>
      <c r="B207" s="71"/>
      <c r="C207" s="71"/>
      <c r="D207" s="71"/>
      <c r="E207" s="71"/>
      <c r="F207" s="71"/>
      <c r="G207" s="71"/>
      <c r="H207" s="71"/>
      <c r="I207" s="71"/>
      <c r="J207" s="71"/>
    </row>
    <row r="208" spans="1:10" ht="14.25" customHeight="1">
      <c r="A208" s="71"/>
      <c r="B208" s="71"/>
      <c r="C208" s="71"/>
      <c r="D208" s="71"/>
      <c r="E208" s="71"/>
      <c r="F208" s="71"/>
      <c r="G208" s="71"/>
      <c r="H208" s="71"/>
      <c r="I208" s="71"/>
      <c r="J208" s="71"/>
    </row>
    <row r="209" spans="1:10" ht="14.25" customHeight="1">
      <c r="A209" s="71"/>
      <c r="B209" s="71"/>
      <c r="C209" s="71"/>
      <c r="D209" s="71"/>
      <c r="E209" s="71"/>
      <c r="F209" s="71"/>
      <c r="G209" s="71"/>
      <c r="H209" s="71"/>
      <c r="I209" s="71"/>
      <c r="J209" s="71"/>
    </row>
    <row r="210" spans="1:10" ht="14.25" customHeight="1">
      <c r="A210" s="71"/>
      <c r="B210" s="71"/>
      <c r="C210" s="71"/>
      <c r="D210" s="71"/>
      <c r="E210" s="71"/>
      <c r="F210" s="71"/>
      <c r="G210" s="71"/>
      <c r="H210" s="71"/>
      <c r="I210" s="71"/>
      <c r="J210" s="71"/>
    </row>
    <row r="211" spans="1:10" ht="14.25" customHeight="1">
      <c r="A211" s="71"/>
      <c r="B211" s="71"/>
      <c r="C211" s="71"/>
      <c r="D211" s="71"/>
      <c r="E211" s="71"/>
      <c r="F211" s="71"/>
      <c r="G211" s="71"/>
      <c r="H211" s="71"/>
      <c r="I211" s="71"/>
      <c r="J211" s="71"/>
    </row>
    <row r="212" spans="1:10" ht="14.25" customHeight="1">
      <c r="A212" s="71"/>
      <c r="B212" s="71"/>
      <c r="C212" s="71"/>
      <c r="D212" s="71"/>
      <c r="E212" s="71"/>
      <c r="F212" s="71"/>
      <c r="G212" s="71"/>
      <c r="H212" s="71"/>
      <c r="I212" s="71"/>
      <c r="J212" s="71"/>
    </row>
    <row r="213" spans="1:10" ht="14.25" customHeight="1">
      <c r="A213" s="71"/>
      <c r="B213" s="71"/>
      <c r="C213" s="71"/>
      <c r="D213" s="71"/>
      <c r="E213" s="71"/>
      <c r="F213" s="71"/>
      <c r="G213" s="71"/>
      <c r="H213" s="71"/>
      <c r="I213" s="71"/>
      <c r="J213" s="71"/>
    </row>
    <row r="214" spans="1:10" ht="14.25" customHeight="1">
      <c r="A214" s="71"/>
      <c r="B214" s="71"/>
      <c r="C214" s="71"/>
      <c r="D214" s="71"/>
      <c r="E214" s="71"/>
      <c r="F214" s="71"/>
      <c r="G214" s="71"/>
      <c r="H214" s="71"/>
      <c r="I214" s="71"/>
      <c r="J214" s="71"/>
    </row>
    <row r="215" spans="1:10" ht="14.25" customHeight="1">
      <c r="A215" s="71"/>
      <c r="B215" s="71"/>
      <c r="C215" s="71"/>
      <c r="D215" s="71"/>
      <c r="E215" s="71"/>
      <c r="F215" s="71"/>
      <c r="G215" s="71"/>
      <c r="H215" s="71"/>
      <c r="I215" s="71"/>
      <c r="J215" s="71"/>
    </row>
    <row r="216" spans="1:10" ht="14.25" customHeight="1">
      <c r="A216" s="71"/>
      <c r="B216" s="71"/>
      <c r="C216" s="71"/>
      <c r="D216" s="71"/>
      <c r="E216" s="71"/>
      <c r="F216" s="71"/>
      <c r="G216" s="71"/>
      <c r="H216" s="71"/>
      <c r="I216" s="71"/>
      <c r="J216" s="71"/>
    </row>
    <row r="217" spans="1:10" ht="14.25" customHeight="1">
      <c r="A217" s="71"/>
      <c r="B217" s="71"/>
      <c r="C217" s="71"/>
      <c r="D217" s="71"/>
      <c r="E217" s="71"/>
      <c r="F217" s="71"/>
      <c r="G217" s="71"/>
      <c r="H217" s="71"/>
      <c r="I217" s="71"/>
      <c r="J217" s="71"/>
    </row>
    <row r="218" spans="1:10" ht="14.25" customHeight="1">
      <c r="A218" s="71"/>
      <c r="B218" s="71"/>
      <c r="C218" s="71"/>
      <c r="D218" s="71"/>
      <c r="E218" s="71"/>
      <c r="F218" s="71"/>
      <c r="G218" s="71"/>
      <c r="H218" s="71"/>
      <c r="I218" s="71"/>
      <c r="J218" s="71"/>
    </row>
    <row r="219" spans="1:10" ht="14.25" customHeight="1">
      <c r="A219" s="71"/>
      <c r="B219" s="71"/>
      <c r="C219" s="71"/>
      <c r="D219" s="71"/>
      <c r="E219" s="71"/>
      <c r="F219" s="71"/>
      <c r="G219" s="71"/>
      <c r="H219" s="71"/>
      <c r="I219" s="71"/>
      <c r="J219" s="71"/>
    </row>
    <row r="220" spans="1:10" ht="14.25" customHeight="1">
      <c r="A220" s="71"/>
      <c r="B220" s="71"/>
      <c r="C220" s="71"/>
      <c r="D220" s="71"/>
      <c r="E220" s="71"/>
      <c r="F220" s="71"/>
      <c r="G220" s="71"/>
      <c r="H220" s="71"/>
      <c r="I220" s="71"/>
      <c r="J220" s="71"/>
    </row>
    <row r="221" spans="1:10" ht="14.25" customHeight="1">
      <c r="A221" s="71"/>
      <c r="B221" s="71"/>
      <c r="C221" s="71"/>
      <c r="D221" s="71"/>
      <c r="E221" s="71"/>
      <c r="F221" s="71"/>
      <c r="G221" s="71"/>
      <c r="H221" s="71"/>
      <c r="I221" s="71"/>
      <c r="J221" s="71"/>
    </row>
    <row r="222" spans="1:10" ht="14.25" customHeight="1">
      <c r="A222" s="71"/>
      <c r="B222" s="71"/>
      <c r="C222" s="71"/>
      <c r="D222" s="71"/>
      <c r="E222" s="71"/>
      <c r="F222" s="71"/>
      <c r="G222" s="71"/>
      <c r="H222" s="71"/>
      <c r="I222" s="71"/>
      <c r="J222" s="71"/>
    </row>
    <row r="223" spans="1:10" ht="14.25" customHeight="1">
      <c r="A223" s="71"/>
      <c r="B223" s="71"/>
      <c r="C223" s="71"/>
      <c r="D223" s="71"/>
      <c r="E223" s="71"/>
      <c r="F223" s="71"/>
      <c r="G223" s="71"/>
      <c r="H223" s="71"/>
      <c r="I223" s="71"/>
      <c r="J223" s="71"/>
    </row>
    <row r="224" spans="1:10" ht="14.25" customHeight="1">
      <c r="A224" s="71"/>
      <c r="B224" s="71"/>
      <c r="C224" s="71"/>
      <c r="D224" s="71"/>
      <c r="E224" s="71"/>
      <c r="F224" s="71"/>
      <c r="G224" s="71"/>
      <c r="H224" s="71"/>
      <c r="I224" s="71"/>
      <c r="J224" s="71"/>
    </row>
    <row r="225" spans="1:10" ht="14.25" customHeight="1">
      <c r="A225" s="71"/>
      <c r="B225" s="71"/>
      <c r="C225" s="71"/>
      <c r="D225" s="71"/>
      <c r="E225" s="71"/>
      <c r="F225" s="71"/>
      <c r="G225" s="71"/>
      <c r="H225" s="71"/>
      <c r="I225" s="71"/>
      <c r="J225" s="71"/>
    </row>
    <row r="226" spans="1:10" ht="14.25" customHeight="1">
      <c r="A226" s="71"/>
      <c r="B226" s="71"/>
      <c r="C226" s="71"/>
      <c r="D226" s="71"/>
      <c r="E226" s="71"/>
      <c r="F226" s="71"/>
      <c r="G226" s="71"/>
      <c r="H226" s="71"/>
      <c r="I226" s="71"/>
      <c r="J226" s="71"/>
    </row>
    <row r="227" spans="1:10" ht="14.25" customHeight="1">
      <c r="A227" s="71"/>
      <c r="B227" s="71"/>
      <c r="C227" s="71"/>
      <c r="D227" s="71"/>
      <c r="E227" s="71"/>
      <c r="F227" s="71"/>
      <c r="G227" s="71"/>
      <c r="H227" s="71"/>
      <c r="I227" s="71"/>
      <c r="J227" s="71"/>
    </row>
    <row r="228" spans="1:10" ht="14.25" customHeight="1">
      <c r="A228" s="71"/>
      <c r="B228" s="71"/>
      <c r="C228" s="71"/>
      <c r="D228" s="71"/>
      <c r="E228" s="71"/>
      <c r="F228" s="71"/>
      <c r="G228" s="71"/>
      <c r="H228" s="71"/>
      <c r="I228" s="71"/>
      <c r="J228" s="71"/>
    </row>
    <row r="229" spans="1:10" ht="14.25" customHeight="1">
      <c r="A229" s="71"/>
      <c r="B229" s="71"/>
      <c r="C229" s="71"/>
      <c r="D229" s="71"/>
      <c r="E229" s="71"/>
      <c r="F229" s="71"/>
      <c r="G229" s="71"/>
      <c r="H229" s="71"/>
      <c r="I229" s="71"/>
      <c r="J229" s="71"/>
    </row>
    <row r="230" spans="1:10" ht="14.25" customHeight="1">
      <c r="A230" s="71"/>
      <c r="B230" s="71"/>
      <c r="C230" s="71"/>
      <c r="D230" s="71"/>
      <c r="E230" s="71"/>
      <c r="F230" s="71"/>
      <c r="G230" s="71"/>
      <c r="H230" s="71"/>
      <c r="I230" s="71"/>
      <c r="J230" s="71"/>
    </row>
    <row r="231" spans="1:10" ht="14.25" customHeight="1">
      <c r="A231" s="71"/>
      <c r="B231" s="71"/>
      <c r="C231" s="71"/>
      <c r="D231" s="71"/>
      <c r="E231" s="71"/>
      <c r="F231" s="71"/>
      <c r="G231" s="71"/>
      <c r="H231" s="71"/>
      <c r="I231" s="71"/>
      <c r="J231" s="71"/>
    </row>
    <row r="232" spans="1:10" ht="14.25" customHeight="1">
      <c r="A232" s="71"/>
      <c r="B232" s="71"/>
      <c r="C232" s="71"/>
      <c r="D232" s="71"/>
      <c r="E232" s="71"/>
      <c r="F232" s="71"/>
      <c r="G232" s="71"/>
      <c r="H232" s="71"/>
      <c r="I232" s="71"/>
      <c r="J232" s="71"/>
    </row>
    <row r="233" spans="1:10" ht="13.8">
      <c r="A233" s="71"/>
      <c r="B233" s="71"/>
      <c r="C233" s="71"/>
      <c r="D233" s="71"/>
      <c r="E233" s="71"/>
      <c r="F233" s="71"/>
      <c r="G233" s="71"/>
      <c r="H233" s="71"/>
      <c r="I233" s="71"/>
      <c r="J233" s="71"/>
    </row>
    <row r="234" spans="1:10" ht="13.8">
      <c r="A234" s="71"/>
      <c r="B234" s="71"/>
      <c r="C234" s="71"/>
      <c r="D234" s="71"/>
      <c r="E234" s="71"/>
      <c r="F234" s="71"/>
      <c r="G234" s="71"/>
      <c r="H234" s="71"/>
      <c r="I234" s="71"/>
      <c r="J234" s="71"/>
    </row>
    <row r="235" spans="1:10" ht="13.8">
      <c r="A235" s="71"/>
      <c r="B235" s="71"/>
      <c r="C235" s="71"/>
      <c r="D235" s="71"/>
      <c r="E235" s="71"/>
      <c r="F235" s="71"/>
      <c r="G235" s="71"/>
      <c r="H235" s="71"/>
      <c r="I235" s="71"/>
      <c r="J235" s="71"/>
    </row>
    <row r="236" spans="1:10" ht="13.8">
      <c r="A236" s="71"/>
      <c r="B236" s="71"/>
      <c r="C236" s="71"/>
      <c r="D236" s="71"/>
      <c r="E236" s="71"/>
      <c r="F236" s="71"/>
      <c r="G236" s="71"/>
      <c r="H236" s="71"/>
      <c r="I236" s="71"/>
      <c r="J236" s="71"/>
    </row>
    <row r="237" spans="1:10" ht="13.8">
      <c r="A237" s="71"/>
      <c r="B237" s="71"/>
      <c r="C237" s="71"/>
      <c r="D237" s="71"/>
      <c r="E237" s="71"/>
      <c r="F237" s="71"/>
      <c r="G237" s="71"/>
      <c r="H237" s="71"/>
      <c r="I237" s="71"/>
      <c r="J237" s="71"/>
    </row>
    <row r="238" spans="1:10" ht="13.8">
      <c r="A238" s="71"/>
      <c r="B238" s="71"/>
      <c r="C238" s="71"/>
      <c r="D238" s="71"/>
      <c r="E238" s="71"/>
      <c r="F238" s="71"/>
      <c r="G238" s="71"/>
      <c r="H238" s="71"/>
      <c r="I238" s="71"/>
      <c r="J238" s="71"/>
    </row>
    <row r="239" spans="1:10" ht="13.8">
      <c r="A239" s="71"/>
      <c r="B239" s="71"/>
      <c r="C239" s="71"/>
      <c r="D239" s="71"/>
      <c r="E239" s="71"/>
      <c r="F239" s="71"/>
      <c r="G239" s="71"/>
      <c r="H239" s="71"/>
      <c r="I239" s="71"/>
      <c r="J239" s="71"/>
    </row>
    <row r="240" spans="1:10" ht="13.8">
      <c r="A240" s="71"/>
      <c r="B240" s="71"/>
      <c r="C240" s="71"/>
      <c r="D240" s="71"/>
      <c r="E240" s="71"/>
      <c r="F240" s="71"/>
      <c r="G240" s="71"/>
      <c r="H240" s="71"/>
      <c r="I240" s="71"/>
      <c r="J240" s="71"/>
    </row>
    <row r="241" spans="1:10" ht="13.8">
      <c r="A241" s="71"/>
      <c r="B241" s="71"/>
      <c r="C241" s="71"/>
      <c r="D241" s="71"/>
      <c r="E241" s="71"/>
      <c r="F241" s="71"/>
      <c r="G241" s="71"/>
      <c r="H241" s="71"/>
      <c r="I241" s="71"/>
      <c r="J241" s="71"/>
    </row>
    <row r="242" spans="1:10" ht="13.8">
      <c r="A242" s="71"/>
      <c r="B242" s="71"/>
      <c r="C242" s="71"/>
      <c r="D242" s="71"/>
      <c r="E242" s="71"/>
      <c r="F242" s="71"/>
      <c r="G242" s="71"/>
      <c r="H242" s="71"/>
      <c r="I242" s="71"/>
      <c r="J242" s="71"/>
    </row>
    <row r="243" spans="1:10" ht="13.8">
      <c r="A243" s="71"/>
      <c r="B243" s="71"/>
      <c r="C243" s="71"/>
      <c r="D243" s="71"/>
      <c r="E243" s="71"/>
      <c r="F243" s="71"/>
      <c r="G243" s="71"/>
      <c r="H243" s="71"/>
      <c r="I243" s="71"/>
      <c r="J243" s="71"/>
    </row>
    <row r="244" spans="1:10" ht="13.8">
      <c r="A244" s="71"/>
      <c r="B244" s="71"/>
      <c r="C244" s="71"/>
      <c r="D244" s="71"/>
      <c r="E244" s="71"/>
      <c r="F244" s="71"/>
      <c r="G244" s="71"/>
      <c r="H244" s="71"/>
      <c r="I244" s="71"/>
      <c r="J244" s="71"/>
    </row>
    <row r="245" spans="1:10" ht="13.8">
      <c r="A245" s="71"/>
      <c r="B245" s="71"/>
      <c r="C245" s="71"/>
      <c r="D245" s="71"/>
      <c r="E245" s="71"/>
      <c r="F245" s="71"/>
      <c r="G245" s="71"/>
      <c r="H245" s="71"/>
      <c r="I245" s="71"/>
      <c r="J245" s="71"/>
    </row>
    <row r="246" spans="1:10" ht="13.8">
      <c r="A246" s="71"/>
      <c r="B246" s="71"/>
      <c r="C246" s="71"/>
      <c r="D246" s="71"/>
      <c r="E246" s="71"/>
      <c r="F246" s="71"/>
      <c r="G246" s="71"/>
      <c r="H246" s="71"/>
      <c r="I246" s="71"/>
      <c r="J246" s="71"/>
    </row>
    <row r="247" spans="1:10" ht="13.8">
      <c r="A247" s="71"/>
      <c r="B247" s="71"/>
      <c r="C247" s="71"/>
      <c r="D247" s="71"/>
      <c r="E247" s="71"/>
      <c r="F247" s="71"/>
      <c r="G247" s="71"/>
      <c r="H247" s="71"/>
      <c r="I247" s="71"/>
      <c r="J247" s="71"/>
    </row>
    <row r="248" spans="1:10" ht="13.8">
      <c r="A248" s="71"/>
      <c r="B248" s="71"/>
      <c r="C248" s="71"/>
      <c r="D248" s="71"/>
      <c r="E248" s="71"/>
      <c r="F248" s="71"/>
      <c r="G248" s="71"/>
      <c r="H248" s="71"/>
      <c r="I248" s="71"/>
      <c r="J248" s="71"/>
    </row>
    <row r="249" spans="1:10" ht="13.8">
      <c r="A249" s="71"/>
      <c r="B249" s="71"/>
      <c r="C249" s="71"/>
      <c r="D249" s="71"/>
      <c r="E249" s="71"/>
      <c r="F249" s="71"/>
      <c r="G249" s="71"/>
      <c r="H249" s="71"/>
      <c r="I249" s="71"/>
      <c r="J249" s="71"/>
    </row>
    <row r="250" spans="1:10" ht="13.8">
      <c r="A250" s="71"/>
      <c r="B250" s="71"/>
      <c r="C250" s="71"/>
      <c r="D250" s="71"/>
      <c r="E250" s="71"/>
      <c r="F250" s="71"/>
      <c r="G250" s="71"/>
      <c r="H250" s="71"/>
      <c r="I250" s="71"/>
      <c r="J250" s="71"/>
    </row>
    <row r="251" spans="1:10" ht="13.8">
      <c r="A251" s="71"/>
      <c r="B251" s="71"/>
      <c r="C251" s="71"/>
      <c r="D251" s="71"/>
      <c r="E251" s="71"/>
      <c r="F251" s="71"/>
      <c r="G251" s="71"/>
      <c r="H251" s="71"/>
      <c r="I251" s="71"/>
      <c r="J251" s="71"/>
    </row>
    <row r="252" spans="1:10" ht="13.8">
      <c r="A252" s="71"/>
      <c r="B252" s="71"/>
      <c r="C252" s="71"/>
      <c r="D252" s="71"/>
      <c r="E252" s="71"/>
      <c r="F252" s="71"/>
      <c r="G252" s="71"/>
      <c r="H252" s="71"/>
      <c r="I252" s="71"/>
      <c r="J252" s="71"/>
    </row>
    <row r="253" spans="1:10" ht="13.8">
      <c r="A253" s="71"/>
      <c r="B253" s="71"/>
      <c r="C253" s="71"/>
      <c r="D253" s="71"/>
      <c r="E253" s="71"/>
      <c r="F253" s="71"/>
      <c r="G253" s="71"/>
      <c r="H253" s="71"/>
      <c r="I253" s="71"/>
      <c r="J253" s="71"/>
    </row>
    <row r="254" spans="1:10" ht="13.8">
      <c r="A254" s="71"/>
      <c r="B254" s="71"/>
      <c r="C254" s="71"/>
      <c r="D254" s="71"/>
      <c r="E254" s="71"/>
      <c r="F254" s="71"/>
      <c r="G254" s="71"/>
      <c r="H254" s="71"/>
      <c r="I254" s="71"/>
      <c r="J254" s="71"/>
    </row>
    <row r="255" spans="1:10" ht="13.8">
      <c r="A255" s="71"/>
      <c r="B255" s="71"/>
      <c r="C255" s="71"/>
      <c r="D255" s="71"/>
      <c r="E255" s="71"/>
      <c r="F255" s="71"/>
      <c r="G255" s="71"/>
      <c r="H255" s="71"/>
      <c r="I255" s="71"/>
      <c r="J255" s="71"/>
    </row>
    <row r="256" spans="1:10" ht="13.8">
      <c r="A256" s="71"/>
      <c r="B256" s="71"/>
      <c r="C256" s="71"/>
      <c r="D256" s="71"/>
      <c r="E256" s="71"/>
      <c r="F256" s="71"/>
      <c r="G256" s="71"/>
      <c r="H256" s="71"/>
      <c r="I256" s="71"/>
      <c r="J256" s="71"/>
    </row>
    <row r="257" spans="1:10" ht="13.8">
      <c r="A257" s="71"/>
      <c r="B257" s="71"/>
      <c r="C257" s="71"/>
      <c r="D257" s="71"/>
      <c r="E257" s="71"/>
      <c r="F257" s="71"/>
      <c r="G257" s="71"/>
      <c r="H257" s="71"/>
      <c r="I257" s="71"/>
      <c r="J257" s="71"/>
    </row>
    <row r="258" spans="1:10" ht="13.8">
      <c r="A258" s="71"/>
      <c r="B258" s="71"/>
      <c r="C258" s="71"/>
      <c r="D258" s="71"/>
      <c r="E258" s="71"/>
      <c r="F258" s="71"/>
      <c r="G258" s="71"/>
      <c r="H258" s="71"/>
      <c r="I258" s="71"/>
      <c r="J258" s="71"/>
    </row>
    <row r="259" spans="1:10" ht="13.8">
      <c r="A259" s="71"/>
      <c r="B259" s="71"/>
      <c r="C259" s="71"/>
      <c r="D259" s="71"/>
      <c r="E259" s="71"/>
      <c r="F259" s="71"/>
      <c r="G259" s="71"/>
      <c r="H259" s="71"/>
      <c r="I259" s="71"/>
      <c r="J259" s="71"/>
    </row>
    <row r="260" spans="1:10" ht="13.8">
      <c r="A260" s="71"/>
      <c r="B260" s="71"/>
      <c r="C260" s="71"/>
      <c r="D260" s="71"/>
      <c r="E260" s="71"/>
      <c r="F260" s="71"/>
      <c r="G260" s="71"/>
      <c r="H260" s="71"/>
      <c r="I260" s="71"/>
      <c r="J260" s="71"/>
    </row>
    <row r="261" spans="1:10" ht="13.8">
      <c r="A261" s="71"/>
      <c r="B261" s="71"/>
      <c r="C261" s="71"/>
      <c r="D261" s="71"/>
      <c r="E261" s="71"/>
      <c r="F261" s="71"/>
      <c r="G261" s="71"/>
      <c r="H261" s="71"/>
      <c r="I261" s="71"/>
      <c r="J261" s="71"/>
    </row>
    <row r="262" spans="1:10" ht="13.8">
      <c r="A262" s="71"/>
      <c r="B262" s="71"/>
      <c r="C262" s="71"/>
      <c r="D262" s="71"/>
      <c r="E262" s="71"/>
      <c r="F262" s="71"/>
      <c r="G262" s="71"/>
      <c r="H262" s="71"/>
      <c r="I262" s="71"/>
      <c r="J262" s="71"/>
    </row>
    <row r="263" spans="1:10" ht="13.8">
      <c r="A263" s="71"/>
      <c r="B263" s="71"/>
      <c r="C263" s="71"/>
      <c r="D263" s="71"/>
      <c r="E263" s="71"/>
      <c r="F263" s="71"/>
      <c r="G263" s="71"/>
      <c r="H263" s="71"/>
      <c r="I263" s="71"/>
      <c r="J263" s="71"/>
    </row>
    <row r="264" spans="1:10" ht="13.8">
      <c r="A264" s="71"/>
      <c r="B264" s="71"/>
      <c r="C264" s="71"/>
      <c r="D264" s="71"/>
      <c r="E264" s="71"/>
      <c r="F264" s="71"/>
      <c r="G264" s="71"/>
      <c r="H264" s="71"/>
      <c r="I264" s="71"/>
      <c r="J264" s="71"/>
    </row>
    <row r="265" spans="1:10" ht="13.8">
      <c r="A265" s="71"/>
      <c r="B265" s="71"/>
      <c r="C265" s="71"/>
      <c r="D265" s="71"/>
      <c r="E265" s="71"/>
      <c r="F265" s="71"/>
      <c r="G265" s="71"/>
      <c r="H265" s="71"/>
      <c r="I265" s="71"/>
      <c r="J265" s="71"/>
    </row>
    <row r="266" spans="1:10" ht="13.8">
      <c r="A266" s="71"/>
      <c r="B266" s="71"/>
      <c r="C266" s="71"/>
      <c r="D266" s="71"/>
      <c r="E266" s="71"/>
      <c r="F266" s="71"/>
      <c r="G266" s="71"/>
      <c r="H266" s="71"/>
      <c r="I266" s="71"/>
      <c r="J266" s="71"/>
    </row>
    <row r="267" spans="1:10" ht="13.8">
      <c r="A267" s="71"/>
      <c r="B267" s="71"/>
      <c r="C267" s="71"/>
      <c r="D267" s="71"/>
      <c r="E267" s="71"/>
      <c r="F267" s="71"/>
      <c r="G267" s="71"/>
      <c r="H267" s="71"/>
      <c r="I267" s="71"/>
      <c r="J267" s="71"/>
    </row>
    <row r="268" spans="1:10" ht="13.8">
      <c r="A268" s="71"/>
      <c r="B268" s="71"/>
      <c r="C268" s="71"/>
      <c r="D268" s="71"/>
      <c r="E268" s="71"/>
      <c r="F268" s="71"/>
      <c r="G268" s="71"/>
      <c r="H268" s="71"/>
      <c r="I268" s="71"/>
      <c r="J268" s="71"/>
    </row>
    <row r="269" spans="1:10" ht="13.8">
      <c r="A269" s="71"/>
      <c r="B269" s="71"/>
      <c r="C269" s="71"/>
      <c r="D269" s="71"/>
      <c r="E269" s="71"/>
      <c r="F269" s="71"/>
      <c r="G269" s="71"/>
      <c r="H269" s="71"/>
      <c r="I269" s="71"/>
      <c r="J269" s="71"/>
    </row>
    <row r="270" spans="1:10" ht="13.8">
      <c r="A270" s="71"/>
      <c r="B270" s="71"/>
      <c r="C270" s="71"/>
      <c r="D270" s="71"/>
      <c r="E270" s="71"/>
      <c r="F270" s="71"/>
      <c r="G270" s="71"/>
      <c r="H270" s="71"/>
      <c r="I270" s="71"/>
      <c r="J270" s="71"/>
    </row>
    <row r="271" spans="1:10" ht="13.8">
      <c r="A271" s="71"/>
      <c r="B271" s="71"/>
      <c r="C271" s="71"/>
      <c r="D271" s="71"/>
      <c r="E271" s="71"/>
      <c r="F271" s="71"/>
      <c r="G271" s="71"/>
      <c r="H271" s="71"/>
      <c r="I271" s="71"/>
      <c r="J271" s="71"/>
    </row>
    <row r="272" spans="1:10" ht="13.8">
      <c r="A272" s="71"/>
      <c r="B272" s="71"/>
      <c r="C272" s="71"/>
      <c r="D272" s="71"/>
      <c r="E272" s="71"/>
      <c r="F272" s="71"/>
      <c r="G272" s="71"/>
      <c r="H272" s="71"/>
      <c r="I272" s="71"/>
      <c r="J272" s="71"/>
    </row>
    <row r="273" spans="1:10" ht="13.8">
      <c r="A273" s="71"/>
      <c r="B273" s="71"/>
      <c r="C273" s="71"/>
      <c r="D273" s="71"/>
      <c r="E273" s="71"/>
      <c r="F273" s="71"/>
      <c r="G273" s="71"/>
      <c r="H273" s="71"/>
      <c r="I273" s="71"/>
      <c r="J273" s="71"/>
    </row>
    <row r="274" spans="1:10" ht="13.8">
      <c r="A274" s="71"/>
      <c r="B274" s="71"/>
      <c r="C274" s="71"/>
      <c r="D274" s="71"/>
      <c r="E274" s="71"/>
      <c r="F274" s="71"/>
      <c r="G274" s="71"/>
      <c r="H274" s="71"/>
      <c r="I274" s="71"/>
      <c r="J274" s="71"/>
    </row>
    <row r="275" spans="1:10" ht="13.8">
      <c r="A275" s="71"/>
      <c r="B275" s="71"/>
      <c r="C275" s="71"/>
      <c r="D275" s="71"/>
      <c r="E275" s="71"/>
      <c r="F275" s="71"/>
      <c r="G275" s="71"/>
      <c r="H275" s="71"/>
      <c r="I275" s="71"/>
      <c r="J275" s="71"/>
    </row>
    <row r="276" spans="1:10" ht="13.8">
      <c r="A276" s="71"/>
      <c r="B276" s="71"/>
      <c r="C276" s="71"/>
      <c r="D276" s="71"/>
      <c r="E276" s="71"/>
      <c r="F276" s="71"/>
      <c r="G276" s="71"/>
      <c r="H276" s="71"/>
      <c r="I276" s="71"/>
      <c r="J276" s="71"/>
    </row>
    <row r="277" spans="1:10" ht="13.8">
      <c r="A277" s="71"/>
      <c r="B277" s="71"/>
      <c r="C277" s="71"/>
      <c r="D277" s="71"/>
      <c r="E277" s="71"/>
      <c r="F277" s="71"/>
      <c r="G277" s="71"/>
      <c r="H277" s="71"/>
      <c r="I277" s="71"/>
      <c r="J277" s="71"/>
    </row>
    <row r="278" spans="1:10" ht="13.8">
      <c r="A278" s="71"/>
      <c r="B278" s="71"/>
      <c r="C278" s="71"/>
      <c r="D278" s="71"/>
      <c r="E278" s="71"/>
      <c r="F278" s="71"/>
      <c r="G278" s="71"/>
      <c r="H278" s="71"/>
      <c r="I278" s="71"/>
      <c r="J278" s="71"/>
    </row>
    <row r="279" spans="1:10" ht="13.8">
      <c r="A279" s="71"/>
      <c r="B279" s="71"/>
      <c r="C279" s="71"/>
      <c r="D279" s="71"/>
      <c r="E279" s="71"/>
      <c r="F279" s="71"/>
      <c r="G279" s="71"/>
      <c r="H279" s="71"/>
      <c r="I279" s="71"/>
      <c r="J279" s="71"/>
    </row>
    <row r="280" spans="1:10" ht="13.8">
      <c r="A280" s="71"/>
      <c r="B280" s="71"/>
      <c r="C280" s="71"/>
      <c r="D280" s="71"/>
      <c r="E280" s="71"/>
      <c r="F280" s="71"/>
      <c r="G280" s="71"/>
      <c r="H280" s="71"/>
      <c r="I280" s="71"/>
      <c r="J280" s="71"/>
    </row>
    <row r="281" spans="1:10" ht="13.8">
      <c r="A281" s="71"/>
      <c r="B281" s="71"/>
      <c r="C281" s="71"/>
      <c r="D281" s="71"/>
      <c r="E281" s="71"/>
      <c r="F281" s="71"/>
      <c r="G281" s="71"/>
      <c r="H281" s="71"/>
      <c r="I281" s="71"/>
      <c r="J281" s="71"/>
    </row>
    <row r="282" spans="1:10" ht="13.8">
      <c r="A282" s="71"/>
      <c r="B282" s="71"/>
      <c r="C282" s="71"/>
      <c r="D282" s="71"/>
      <c r="E282" s="71"/>
      <c r="F282" s="71"/>
      <c r="G282" s="71"/>
      <c r="H282" s="71"/>
      <c r="I282" s="71"/>
      <c r="J282" s="71"/>
    </row>
    <row r="283" spans="1:10" ht="13.8">
      <c r="A283" s="71"/>
      <c r="B283" s="71"/>
      <c r="C283" s="71"/>
      <c r="D283" s="71"/>
      <c r="E283" s="71"/>
      <c r="F283" s="71"/>
      <c r="G283" s="71"/>
      <c r="H283" s="71"/>
      <c r="I283" s="71"/>
      <c r="J283" s="71"/>
    </row>
    <row r="284" spans="1:10" ht="13.8">
      <c r="A284" s="71"/>
      <c r="B284" s="71"/>
      <c r="C284" s="71"/>
      <c r="D284" s="71"/>
      <c r="E284" s="71"/>
      <c r="F284" s="71"/>
      <c r="G284" s="71"/>
      <c r="H284" s="71"/>
      <c r="I284" s="71"/>
      <c r="J284" s="71"/>
    </row>
    <row r="285" spans="1:10" ht="13.8">
      <c r="A285" s="71"/>
      <c r="B285" s="71"/>
      <c r="C285" s="71"/>
      <c r="D285" s="71"/>
      <c r="E285" s="71"/>
      <c r="F285" s="71"/>
      <c r="G285" s="71"/>
      <c r="H285" s="71"/>
      <c r="I285" s="71"/>
      <c r="J285" s="71"/>
    </row>
    <row r="286" spans="1:10" ht="13.8">
      <c r="A286" s="71"/>
      <c r="B286" s="71"/>
      <c r="C286" s="71"/>
      <c r="D286" s="71"/>
      <c r="E286" s="71"/>
      <c r="F286" s="71"/>
      <c r="G286" s="71"/>
      <c r="H286" s="71"/>
      <c r="I286" s="71"/>
      <c r="J286" s="71"/>
    </row>
    <row r="287" spans="1:10" ht="13.8">
      <c r="A287" s="71"/>
      <c r="B287" s="71"/>
      <c r="C287" s="71"/>
      <c r="D287" s="71"/>
      <c r="E287" s="71"/>
      <c r="F287" s="71"/>
      <c r="G287" s="71"/>
      <c r="H287" s="71"/>
      <c r="I287" s="71"/>
      <c r="J287" s="71"/>
    </row>
    <row r="288" spans="1:10" ht="13.8">
      <c r="A288" s="71"/>
      <c r="B288" s="71"/>
      <c r="C288" s="71"/>
      <c r="D288" s="71"/>
      <c r="E288" s="71"/>
      <c r="F288" s="71"/>
      <c r="G288" s="71"/>
      <c r="H288" s="71"/>
      <c r="I288" s="71"/>
      <c r="J288" s="71"/>
    </row>
    <row r="289" spans="1:10" ht="13.8">
      <c r="A289" s="71"/>
      <c r="B289" s="71"/>
      <c r="C289" s="71"/>
      <c r="D289" s="71"/>
      <c r="E289" s="71"/>
      <c r="F289" s="71"/>
      <c r="G289" s="71"/>
      <c r="H289" s="71"/>
      <c r="I289" s="71"/>
      <c r="J289" s="71"/>
    </row>
    <row r="290" spans="1:10" ht="13.8">
      <c r="A290" s="71"/>
      <c r="B290" s="71"/>
      <c r="C290" s="71"/>
      <c r="D290" s="71"/>
      <c r="E290" s="71"/>
      <c r="F290" s="71"/>
      <c r="G290" s="71"/>
      <c r="H290" s="71"/>
      <c r="I290" s="71"/>
      <c r="J290" s="71"/>
    </row>
    <row r="291" spans="1:10" ht="13.8">
      <c r="A291" s="71"/>
      <c r="B291" s="71"/>
      <c r="C291" s="71"/>
      <c r="D291" s="71"/>
      <c r="E291" s="71"/>
      <c r="F291" s="71"/>
      <c r="G291" s="71"/>
      <c r="H291" s="71"/>
      <c r="I291" s="71"/>
      <c r="J291" s="71"/>
    </row>
    <row r="292" spans="1:10" ht="13.8">
      <c r="A292" s="71"/>
      <c r="B292" s="71"/>
      <c r="C292" s="71"/>
      <c r="D292" s="71"/>
      <c r="E292" s="71"/>
      <c r="F292" s="71"/>
      <c r="G292" s="71"/>
      <c r="H292" s="71"/>
      <c r="I292" s="71"/>
      <c r="J292" s="71"/>
    </row>
    <row r="293" spans="1:10" ht="13.8">
      <c r="A293" s="71"/>
      <c r="B293" s="71"/>
      <c r="C293" s="71"/>
      <c r="D293" s="71"/>
      <c r="E293" s="71"/>
      <c r="F293" s="71"/>
      <c r="G293" s="71"/>
      <c r="H293" s="71"/>
      <c r="I293" s="71"/>
      <c r="J293" s="71"/>
    </row>
    <row r="294" spans="1:10" ht="13.8">
      <c r="A294" s="71"/>
      <c r="B294" s="71"/>
      <c r="C294" s="71"/>
      <c r="D294" s="71"/>
      <c r="E294" s="71"/>
      <c r="F294" s="71"/>
      <c r="G294" s="71"/>
      <c r="H294" s="71"/>
      <c r="I294" s="71"/>
      <c r="J294" s="71"/>
    </row>
    <row r="295" spans="1:10" ht="13.8">
      <c r="A295" s="71"/>
      <c r="B295" s="71"/>
      <c r="C295" s="71"/>
      <c r="D295" s="71"/>
      <c r="E295" s="71"/>
      <c r="F295" s="71"/>
      <c r="G295" s="71"/>
      <c r="H295" s="71"/>
      <c r="I295" s="71"/>
      <c r="J295" s="71"/>
    </row>
    <row r="296" spans="1:10" ht="13.8">
      <c r="A296" s="71"/>
      <c r="B296" s="71"/>
      <c r="C296" s="71"/>
      <c r="D296" s="71"/>
      <c r="E296" s="71"/>
      <c r="F296" s="71"/>
      <c r="G296" s="71"/>
      <c r="H296" s="71"/>
      <c r="I296" s="71"/>
      <c r="J296" s="71"/>
    </row>
    <row r="297" spans="1:10" ht="13.8">
      <c r="A297" s="71"/>
      <c r="B297" s="71"/>
      <c r="C297" s="71"/>
      <c r="D297" s="71"/>
      <c r="E297" s="71"/>
      <c r="F297" s="71"/>
      <c r="G297" s="71"/>
      <c r="H297" s="71"/>
      <c r="I297" s="71"/>
      <c r="J297" s="71"/>
    </row>
    <row r="298" spans="1:10" ht="13.8">
      <c r="A298" s="71"/>
      <c r="B298" s="71"/>
      <c r="C298" s="71"/>
      <c r="D298" s="71"/>
      <c r="E298" s="71"/>
      <c r="F298" s="71"/>
      <c r="G298" s="71"/>
      <c r="H298" s="71"/>
      <c r="I298" s="71"/>
      <c r="J298" s="71"/>
    </row>
    <row r="299" spans="1:10" ht="13.8">
      <c r="A299" s="71"/>
      <c r="B299" s="71"/>
      <c r="C299" s="71"/>
      <c r="D299" s="71"/>
      <c r="E299" s="71"/>
      <c r="F299" s="71"/>
      <c r="G299" s="71"/>
      <c r="H299" s="71"/>
      <c r="I299" s="71"/>
      <c r="J299" s="71"/>
    </row>
    <row r="300" spans="1:10" ht="13.8">
      <c r="A300" s="71"/>
      <c r="B300" s="71"/>
      <c r="C300" s="71"/>
      <c r="D300" s="71"/>
      <c r="E300" s="71"/>
      <c r="F300" s="71"/>
      <c r="G300" s="71"/>
      <c r="H300" s="71"/>
      <c r="I300" s="71"/>
      <c r="J300" s="71"/>
    </row>
    <row r="301" spans="1:10" ht="13.8">
      <c r="A301" s="71"/>
      <c r="B301" s="71"/>
      <c r="C301" s="71"/>
      <c r="D301" s="71"/>
      <c r="E301" s="71"/>
      <c r="F301" s="71"/>
      <c r="G301" s="71"/>
      <c r="H301" s="71"/>
      <c r="I301" s="71"/>
      <c r="J301" s="71"/>
    </row>
    <row r="302" spans="1:10" ht="13.8">
      <c r="A302" s="71"/>
      <c r="B302" s="71"/>
      <c r="C302" s="71"/>
      <c r="D302" s="71"/>
      <c r="E302" s="71"/>
      <c r="F302" s="71"/>
      <c r="G302" s="71"/>
      <c r="H302" s="71"/>
      <c r="I302" s="71"/>
      <c r="J302" s="71"/>
    </row>
    <row r="303" spans="1:10" ht="13.8">
      <c r="A303" s="71"/>
      <c r="B303" s="71"/>
      <c r="C303" s="71"/>
      <c r="D303" s="71"/>
      <c r="E303" s="71"/>
      <c r="F303" s="71"/>
      <c r="G303" s="71"/>
      <c r="H303" s="71"/>
      <c r="I303" s="71"/>
      <c r="J303" s="71"/>
    </row>
    <row r="304" spans="1:10" ht="13.8">
      <c r="A304" s="71"/>
      <c r="B304" s="71"/>
      <c r="C304" s="71"/>
      <c r="D304" s="71"/>
      <c r="E304" s="71"/>
      <c r="F304" s="71"/>
      <c r="G304" s="71"/>
      <c r="H304" s="71"/>
      <c r="I304" s="71"/>
      <c r="J304" s="71"/>
    </row>
    <row r="305" spans="1:10" ht="13.8">
      <c r="A305" s="71"/>
      <c r="B305" s="71"/>
      <c r="C305" s="71"/>
      <c r="D305" s="71"/>
      <c r="E305" s="71"/>
      <c r="F305" s="71"/>
      <c r="G305" s="71"/>
      <c r="H305" s="71"/>
      <c r="I305" s="71"/>
      <c r="J305" s="71"/>
    </row>
    <row r="306" spans="1:10" ht="13.8">
      <c r="A306" s="71"/>
      <c r="B306" s="71"/>
      <c r="C306" s="71"/>
      <c r="D306" s="71"/>
      <c r="E306" s="71"/>
      <c r="F306" s="71"/>
      <c r="G306" s="71"/>
      <c r="H306" s="71"/>
      <c r="I306" s="71"/>
      <c r="J306" s="71"/>
    </row>
    <row r="307" spans="1:10" ht="13.8">
      <c r="A307" s="71"/>
      <c r="B307" s="71"/>
      <c r="C307" s="71"/>
      <c r="D307" s="71"/>
      <c r="E307" s="71"/>
      <c r="F307" s="71"/>
      <c r="G307" s="71"/>
      <c r="H307" s="71"/>
      <c r="I307" s="71"/>
      <c r="J307" s="71"/>
    </row>
    <row r="308" spans="1:10" ht="13.8">
      <c r="A308" s="71"/>
      <c r="B308" s="71"/>
      <c r="C308" s="71"/>
      <c r="D308" s="71"/>
      <c r="E308" s="71"/>
      <c r="F308" s="71"/>
      <c r="G308" s="71"/>
      <c r="H308" s="71"/>
      <c r="I308" s="71"/>
      <c r="J308" s="71"/>
    </row>
    <row r="309" spans="1:10" ht="13.8">
      <c r="A309" s="71"/>
      <c r="B309" s="71"/>
      <c r="C309" s="71"/>
      <c r="D309" s="71"/>
      <c r="E309" s="71"/>
      <c r="F309" s="71"/>
      <c r="G309" s="71"/>
      <c r="H309" s="71"/>
      <c r="I309" s="71"/>
      <c r="J309" s="71"/>
    </row>
    <row r="310" spans="1:10" ht="13.8">
      <c r="A310" s="71"/>
      <c r="B310" s="71"/>
      <c r="C310" s="71"/>
      <c r="D310" s="71"/>
      <c r="E310" s="71"/>
      <c r="F310" s="71"/>
      <c r="G310" s="71"/>
      <c r="H310" s="71"/>
      <c r="I310" s="71"/>
      <c r="J310" s="71"/>
    </row>
    <row r="311" spans="1:10" ht="13.8">
      <c r="A311" s="71"/>
      <c r="B311" s="71"/>
      <c r="C311" s="71"/>
      <c r="D311" s="71"/>
      <c r="E311" s="71"/>
      <c r="F311" s="71"/>
      <c r="G311" s="71"/>
      <c r="H311" s="71"/>
      <c r="I311" s="71"/>
      <c r="J311" s="71"/>
    </row>
    <row r="312" spans="1:10" ht="13.8">
      <c r="A312" s="71"/>
      <c r="B312" s="71"/>
      <c r="C312" s="71"/>
      <c r="D312" s="71"/>
      <c r="E312" s="71"/>
      <c r="F312" s="71"/>
      <c r="G312" s="71"/>
      <c r="H312" s="71"/>
      <c r="I312" s="71"/>
      <c r="J312" s="71"/>
    </row>
    <row r="313" spans="1:10" ht="13.8">
      <c r="A313" s="71"/>
      <c r="B313" s="71"/>
      <c r="C313" s="71"/>
      <c r="D313" s="71"/>
      <c r="E313" s="71"/>
      <c r="F313" s="71"/>
      <c r="G313" s="71"/>
      <c r="H313" s="71"/>
      <c r="I313" s="71"/>
      <c r="J313" s="71"/>
    </row>
    <row r="314" spans="1:10" ht="13.8">
      <c r="A314" s="71"/>
      <c r="B314" s="71"/>
      <c r="C314" s="71"/>
      <c r="D314" s="71"/>
      <c r="E314" s="71"/>
      <c r="F314" s="71"/>
      <c r="G314" s="71"/>
      <c r="H314" s="71"/>
      <c r="I314" s="71"/>
      <c r="J314" s="71"/>
    </row>
    <row r="315" spans="1:10" ht="13.8">
      <c r="A315" s="71"/>
      <c r="B315" s="71"/>
      <c r="C315" s="71"/>
      <c r="D315" s="71"/>
      <c r="E315" s="71"/>
      <c r="F315" s="71"/>
      <c r="G315" s="71"/>
      <c r="H315" s="71"/>
      <c r="I315" s="71"/>
      <c r="J315" s="71"/>
    </row>
    <row r="316" spans="1:10" ht="13.8">
      <c r="A316" s="71"/>
      <c r="B316" s="71"/>
      <c r="C316" s="71"/>
      <c r="D316" s="71"/>
      <c r="E316" s="71"/>
      <c r="F316" s="71"/>
      <c r="G316" s="71"/>
      <c r="H316" s="71"/>
      <c r="I316" s="71"/>
      <c r="J316" s="71"/>
    </row>
    <row r="317" spans="1:10" ht="13.8">
      <c r="A317" s="71"/>
      <c r="B317" s="71"/>
      <c r="C317" s="71"/>
      <c r="D317" s="71"/>
      <c r="E317" s="71"/>
      <c r="F317" s="71"/>
      <c r="G317" s="71"/>
      <c r="H317" s="71"/>
      <c r="I317" s="71"/>
      <c r="J317" s="71"/>
    </row>
    <row r="318" spans="1:10" ht="13.8">
      <c r="A318" s="71"/>
      <c r="B318" s="71"/>
      <c r="C318" s="71"/>
      <c r="D318" s="71"/>
      <c r="E318" s="71"/>
      <c r="F318" s="71"/>
      <c r="G318" s="71"/>
      <c r="H318" s="71"/>
      <c r="I318" s="71"/>
      <c r="J318" s="71"/>
    </row>
    <row r="319" spans="1:10" ht="13.8">
      <c r="A319" s="71"/>
      <c r="B319" s="71"/>
      <c r="C319" s="71"/>
      <c r="D319" s="71"/>
      <c r="E319" s="71"/>
      <c r="F319" s="71"/>
      <c r="G319" s="71"/>
      <c r="H319" s="71"/>
      <c r="I319" s="71"/>
      <c r="J319" s="71"/>
    </row>
    <row r="320" spans="1:10" ht="13.8">
      <c r="A320" s="71"/>
      <c r="B320" s="71"/>
      <c r="C320" s="71"/>
      <c r="D320" s="71"/>
      <c r="E320" s="71"/>
      <c r="F320" s="71"/>
      <c r="G320" s="71"/>
      <c r="H320" s="71"/>
      <c r="I320" s="71"/>
      <c r="J320" s="71"/>
    </row>
    <row r="321" spans="1:10" ht="13.8">
      <c r="A321" s="71"/>
      <c r="B321" s="71"/>
      <c r="C321" s="71"/>
      <c r="D321" s="71"/>
      <c r="E321" s="71"/>
      <c r="F321" s="71"/>
      <c r="G321" s="71"/>
      <c r="H321" s="71"/>
      <c r="I321" s="71"/>
      <c r="J321" s="71"/>
    </row>
    <row r="322" spans="1:10" ht="13.8">
      <c r="A322" s="71"/>
      <c r="B322" s="71"/>
      <c r="C322" s="71"/>
      <c r="D322" s="71"/>
      <c r="E322" s="71"/>
      <c r="F322" s="71"/>
      <c r="G322" s="71"/>
      <c r="H322" s="71"/>
      <c r="I322" s="71"/>
      <c r="J322" s="71"/>
    </row>
    <row r="323" spans="1:10" ht="13.8">
      <c r="A323" s="71"/>
      <c r="B323" s="71"/>
      <c r="C323" s="71"/>
      <c r="D323" s="71"/>
      <c r="E323" s="71"/>
      <c r="F323" s="71"/>
      <c r="G323" s="71"/>
      <c r="H323" s="71"/>
      <c r="I323" s="71"/>
      <c r="J323" s="71"/>
    </row>
    <row r="324" spans="1:10" ht="13.8">
      <c r="A324" s="71"/>
      <c r="B324" s="71"/>
      <c r="C324" s="71"/>
      <c r="D324" s="71"/>
      <c r="E324" s="71"/>
      <c r="F324" s="71"/>
      <c r="G324" s="71"/>
      <c r="H324" s="71"/>
      <c r="I324" s="71"/>
      <c r="J324" s="71"/>
    </row>
    <row r="325" spans="1:10" ht="13.8">
      <c r="A325" s="71"/>
      <c r="B325" s="71"/>
      <c r="C325" s="71"/>
      <c r="D325" s="71"/>
      <c r="E325" s="71"/>
      <c r="F325" s="71"/>
      <c r="G325" s="71"/>
      <c r="H325" s="71"/>
      <c r="I325" s="71"/>
      <c r="J325" s="71"/>
    </row>
    <row r="326" spans="1:10" ht="13.8">
      <c r="A326" s="71"/>
      <c r="B326" s="71"/>
      <c r="C326" s="71"/>
      <c r="D326" s="71"/>
      <c r="E326" s="71"/>
      <c r="F326" s="71"/>
      <c r="G326" s="71"/>
      <c r="H326" s="71"/>
      <c r="I326" s="71"/>
      <c r="J326" s="71"/>
    </row>
    <row r="327" spans="1:10" ht="13.8">
      <c r="A327" s="71"/>
      <c r="B327" s="71"/>
      <c r="C327" s="71"/>
      <c r="D327" s="71"/>
      <c r="E327" s="71"/>
      <c r="F327" s="71"/>
      <c r="G327" s="71"/>
      <c r="H327" s="71"/>
      <c r="I327" s="71"/>
      <c r="J327" s="71"/>
    </row>
    <row r="328" spans="1:10" ht="13.8">
      <c r="A328" s="71"/>
      <c r="B328" s="71"/>
      <c r="C328" s="71"/>
      <c r="D328" s="71"/>
      <c r="E328" s="71"/>
      <c r="F328" s="71"/>
      <c r="G328" s="71"/>
      <c r="H328" s="71"/>
      <c r="I328" s="71"/>
      <c r="J328" s="71"/>
    </row>
    <row r="329" spans="1:10" ht="13.8">
      <c r="A329" s="71"/>
      <c r="B329" s="71"/>
      <c r="C329" s="71"/>
      <c r="D329" s="71"/>
      <c r="E329" s="71"/>
      <c r="F329" s="71"/>
      <c r="G329" s="71"/>
      <c r="H329" s="71"/>
      <c r="I329" s="71"/>
      <c r="J329" s="71"/>
    </row>
    <row r="330" spans="1:10" ht="13.8">
      <c r="A330" s="71"/>
      <c r="B330" s="71"/>
      <c r="C330" s="71"/>
      <c r="D330" s="71"/>
      <c r="E330" s="71"/>
      <c r="F330" s="71"/>
      <c r="G330" s="71"/>
      <c r="H330" s="71"/>
      <c r="I330" s="71"/>
      <c r="J330" s="71"/>
    </row>
    <row r="331" spans="1:10" ht="13.8">
      <c r="A331" s="71"/>
      <c r="B331" s="71"/>
      <c r="C331" s="71"/>
      <c r="D331" s="71"/>
      <c r="E331" s="71"/>
      <c r="F331" s="71"/>
      <c r="G331" s="71"/>
      <c r="H331" s="71"/>
      <c r="I331" s="71"/>
      <c r="J331" s="71"/>
    </row>
    <row r="332" spans="1:10" ht="13.8">
      <c r="A332" s="71"/>
      <c r="B332" s="71"/>
      <c r="C332" s="71"/>
      <c r="D332" s="71"/>
      <c r="E332" s="71"/>
      <c r="F332" s="71"/>
      <c r="G332" s="71"/>
      <c r="H332" s="71"/>
      <c r="I332" s="71"/>
      <c r="J332" s="71"/>
    </row>
    <row r="333" spans="1:10" ht="13.8">
      <c r="A333" s="71"/>
      <c r="B333" s="71"/>
      <c r="C333" s="71"/>
      <c r="D333" s="71"/>
      <c r="E333" s="71"/>
      <c r="F333" s="71"/>
      <c r="G333" s="71"/>
      <c r="H333" s="71"/>
      <c r="I333" s="71"/>
      <c r="J333" s="71"/>
    </row>
    <row r="334" spans="1:10" ht="13.8">
      <c r="A334" s="71"/>
      <c r="B334" s="71"/>
      <c r="C334" s="71"/>
      <c r="D334" s="71"/>
      <c r="E334" s="71"/>
      <c r="F334" s="71"/>
      <c r="G334" s="71"/>
      <c r="H334" s="71"/>
      <c r="I334" s="71"/>
      <c r="J334" s="71"/>
    </row>
    <row r="335" spans="1:10" ht="13.8">
      <c r="A335" s="71"/>
      <c r="B335" s="71"/>
      <c r="C335" s="71"/>
      <c r="D335" s="71"/>
      <c r="E335" s="71"/>
      <c r="F335" s="71"/>
      <c r="G335" s="71"/>
      <c r="H335" s="71"/>
      <c r="I335" s="71"/>
      <c r="J335" s="71"/>
    </row>
    <row r="336" spans="1:10" ht="13.8">
      <c r="A336" s="71"/>
      <c r="B336" s="71"/>
      <c r="C336" s="71"/>
      <c r="D336" s="71"/>
      <c r="E336" s="71"/>
      <c r="F336" s="71"/>
      <c r="G336" s="71"/>
      <c r="H336" s="71"/>
      <c r="I336" s="71"/>
      <c r="J336" s="71"/>
    </row>
    <row r="337" spans="1:10" ht="13.8">
      <c r="A337" s="71"/>
      <c r="B337" s="71"/>
      <c r="C337" s="71"/>
      <c r="D337" s="71"/>
      <c r="E337" s="71"/>
      <c r="F337" s="71"/>
      <c r="G337" s="71"/>
      <c r="H337" s="71"/>
      <c r="I337" s="71"/>
      <c r="J337" s="71"/>
    </row>
    <row r="338" spans="1:10" ht="13.8">
      <c r="A338" s="71"/>
      <c r="B338" s="71"/>
      <c r="C338" s="71"/>
      <c r="D338" s="71"/>
      <c r="E338" s="71"/>
      <c r="F338" s="71"/>
      <c r="G338" s="71"/>
      <c r="H338" s="71"/>
      <c r="I338" s="71"/>
      <c r="J338" s="71"/>
    </row>
    <row r="339" spans="1:10" ht="13.8">
      <c r="A339" s="71"/>
      <c r="B339" s="71"/>
      <c r="C339" s="71"/>
      <c r="D339" s="71"/>
      <c r="E339" s="71"/>
      <c r="F339" s="71"/>
      <c r="G339" s="71"/>
      <c r="H339" s="71"/>
      <c r="I339" s="71"/>
      <c r="J339" s="71"/>
    </row>
    <row r="340" spans="1:10" ht="13.8">
      <c r="A340" s="71"/>
      <c r="B340" s="71"/>
      <c r="C340" s="71"/>
      <c r="D340" s="71"/>
      <c r="E340" s="71"/>
      <c r="F340" s="71"/>
      <c r="G340" s="71"/>
      <c r="H340" s="71"/>
      <c r="I340" s="71"/>
      <c r="J340" s="71"/>
    </row>
    <row r="341" spans="1:10" ht="13.8">
      <c r="A341" s="71"/>
      <c r="B341" s="71"/>
      <c r="C341" s="71"/>
      <c r="D341" s="71"/>
      <c r="E341" s="71"/>
      <c r="F341" s="71"/>
      <c r="G341" s="71"/>
      <c r="H341" s="71"/>
      <c r="I341" s="71"/>
      <c r="J341" s="71"/>
    </row>
    <row r="342" spans="1:10" ht="13.8">
      <c r="A342" s="71"/>
      <c r="B342" s="71"/>
      <c r="C342" s="71"/>
      <c r="D342" s="71"/>
      <c r="E342" s="71"/>
      <c r="F342" s="71"/>
      <c r="G342" s="71"/>
      <c r="H342" s="71"/>
      <c r="I342" s="71"/>
      <c r="J342" s="71"/>
    </row>
    <row r="343" spans="1:10" ht="13.8">
      <c r="A343" s="71"/>
      <c r="B343" s="71"/>
      <c r="C343" s="71"/>
      <c r="D343" s="71"/>
      <c r="E343" s="71"/>
      <c r="F343" s="71"/>
      <c r="G343" s="71"/>
      <c r="H343" s="71"/>
      <c r="I343" s="71"/>
      <c r="J343" s="71"/>
    </row>
    <row r="344" spans="1:10" ht="13.8">
      <c r="A344" s="71"/>
      <c r="B344" s="71"/>
      <c r="C344" s="71"/>
      <c r="D344" s="71"/>
      <c r="E344" s="71"/>
      <c r="F344" s="71"/>
      <c r="G344" s="71"/>
      <c r="H344" s="71"/>
      <c r="I344" s="71"/>
      <c r="J344" s="71"/>
    </row>
    <row r="345" spans="1:10" ht="13.8">
      <c r="A345" s="71"/>
      <c r="B345" s="71"/>
      <c r="C345" s="71"/>
      <c r="D345" s="71"/>
      <c r="E345" s="71"/>
      <c r="F345" s="71"/>
      <c r="G345" s="71"/>
      <c r="H345" s="71"/>
      <c r="I345" s="71"/>
      <c r="J345" s="71"/>
    </row>
    <row r="346" spans="1:10" ht="13.8">
      <c r="A346" s="71"/>
      <c r="B346" s="71"/>
      <c r="C346" s="71"/>
      <c r="D346" s="71"/>
      <c r="E346" s="71"/>
      <c r="F346" s="71"/>
      <c r="G346" s="71"/>
      <c r="H346" s="71"/>
      <c r="I346" s="71"/>
      <c r="J346" s="71"/>
    </row>
    <row r="347" spans="1:10" ht="13.8">
      <c r="A347" s="71"/>
      <c r="B347" s="71"/>
      <c r="C347" s="71"/>
      <c r="D347" s="71"/>
      <c r="E347" s="71"/>
      <c r="F347" s="71"/>
      <c r="G347" s="71"/>
      <c r="H347" s="71"/>
      <c r="I347" s="71"/>
      <c r="J347" s="71"/>
    </row>
    <row r="348" spans="1:10" ht="13.8">
      <c r="A348" s="71"/>
      <c r="B348" s="71"/>
      <c r="C348" s="71"/>
      <c r="D348" s="71"/>
      <c r="E348" s="71"/>
      <c r="F348" s="71"/>
      <c r="G348" s="71"/>
      <c r="H348" s="71"/>
      <c r="I348" s="71"/>
      <c r="J348" s="71"/>
    </row>
    <row r="349" spans="1:10" ht="13.8">
      <c r="A349" s="71"/>
      <c r="B349" s="71"/>
      <c r="C349" s="71"/>
      <c r="D349" s="71"/>
      <c r="E349" s="71"/>
      <c r="F349" s="71"/>
      <c r="G349" s="71"/>
      <c r="H349" s="71"/>
      <c r="I349" s="71"/>
      <c r="J349" s="71"/>
    </row>
    <row r="350" spans="1:10" ht="13.8">
      <c r="A350" s="71"/>
      <c r="B350" s="71"/>
      <c r="C350" s="71"/>
      <c r="D350" s="71"/>
      <c r="E350" s="71"/>
      <c r="F350" s="71"/>
      <c r="G350" s="71"/>
      <c r="H350" s="71"/>
      <c r="I350" s="71"/>
      <c r="J350" s="71"/>
    </row>
    <row r="351" spans="1:10" ht="13.8">
      <c r="A351" s="71"/>
      <c r="B351" s="71"/>
      <c r="C351" s="71"/>
      <c r="D351" s="71"/>
      <c r="E351" s="71"/>
      <c r="F351" s="71"/>
      <c r="G351" s="71"/>
      <c r="H351" s="71"/>
      <c r="I351" s="71"/>
      <c r="J351" s="71"/>
    </row>
    <row r="352" spans="1:10" ht="13.8">
      <c r="A352" s="71"/>
      <c r="B352" s="71"/>
      <c r="C352" s="71"/>
      <c r="D352" s="71"/>
      <c r="E352" s="71"/>
      <c r="F352" s="71"/>
      <c r="G352" s="71"/>
      <c r="H352" s="71"/>
      <c r="I352" s="71"/>
      <c r="J352" s="71"/>
    </row>
    <row r="353" spans="1:10" ht="13.8">
      <c r="A353" s="71"/>
      <c r="B353" s="71"/>
      <c r="C353" s="71"/>
      <c r="D353" s="71"/>
      <c r="E353" s="71"/>
      <c r="F353" s="71"/>
      <c r="G353" s="71"/>
      <c r="H353" s="71"/>
      <c r="I353" s="71"/>
      <c r="J353" s="71"/>
    </row>
    <row r="354" spans="1:10" ht="13.8">
      <c r="A354" s="71"/>
      <c r="B354" s="71"/>
      <c r="C354" s="71"/>
      <c r="D354" s="71"/>
      <c r="E354" s="71"/>
      <c r="F354" s="71"/>
      <c r="G354" s="71"/>
      <c r="H354" s="71"/>
      <c r="I354" s="71"/>
      <c r="J354" s="71"/>
    </row>
    <row r="355" spans="1:10" ht="13.8">
      <c r="A355" s="71"/>
      <c r="B355" s="71"/>
      <c r="C355" s="71"/>
      <c r="D355" s="71"/>
      <c r="E355" s="71"/>
      <c r="F355" s="71"/>
      <c r="G355" s="71"/>
      <c r="H355" s="71"/>
      <c r="I355" s="71"/>
      <c r="J355" s="71"/>
    </row>
    <row r="356" spans="1:10" ht="13.8">
      <c r="A356" s="71"/>
      <c r="B356" s="71"/>
      <c r="C356" s="71"/>
      <c r="D356" s="71"/>
      <c r="E356" s="71"/>
      <c r="F356" s="71"/>
      <c r="G356" s="71"/>
      <c r="H356" s="71"/>
      <c r="I356" s="71"/>
      <c r="J356" s="71"/>
    </row>
    <row r="357" spans="1:10" ht="13.8">
      <c r="A357" s="71"/>
      <c r="B357" s="71"/>
      <c r="C357" s="71"/>
      <c r="D357" s="71"/>
      <c r="E357" s="71"/>
      <c r="F357" s="71"/>
      <c r="G357" s="71"/>
      <c r="H357" s="71"/>
      <c r="I357" s="71"/>
      <c r="J357" s="71"/>
    </row>
    <row r="358" spans="1:10" ht="13.8">
      <c r="A358" s="71"/>
      <c r="B358" s="71"/>
      <c r="C358" s="71"/>
      <c r="D358" s="71"/>
      <c r="E358" s="71"/>
      <c r="F358" s="71"/>
      <c r="G358" s="71"/>
      <c r="H358" s="71"/>
      <c r="I358" s="71"/>
      <c r="J358" s="71"/>
    </row>
    <row r="359" spans="1:10" ht="13.8">
      <c r="A359" s="71"/>
      <c r="B359" s="71"/>
      <c r="C359" s="71"/>
      <c r="D359" s="71"/>
      <c r="E359" s="71"/>
      <c r="F359" s="71"/>
      <c r="G359" s="71"/>
      <c r="H359" s="71"/>
      <c r="I359" s="71"/>
      <c r="J359" s="71"/>
    </row>
    <row r="360" spans="1:10" ht="13.8">
      <c r="A360" s="71"/>
      <c r="B360" s="71"/>
      <c r="C360" s="71"/>
      <c r="D360" s="71"/>
      <c r="E360" s="71"/>
      <c r="F360" s="71"/>
      <c r="G360" s="71"/>
      <c r="H360" s="71"/>
      <c r="I360" s="71"/>
      <c r="J360" s="71"/>
    </row>
    <row r="361" spans="1:10" ht="13.8">
      <c r="A361" s="71"/>
      <c r="B361" s="71"/>
      <c r="C361" s="71"/>
      <c r="D361" s="71"/>
      <c r="E361" s="71"/>
      <c r="F361" s="71"/>
      <c r="G361" s="71"/>
      <c r="H361" s="71"/>
      <c r="I361" s="71"/>
      <c r="J361" s="71"/>
    </row>
    <row r="362" spans="1:10" ht="13.8">
      <c r="A362" s="71"/>
      <c r="B362" s="71"/>
      <c r="C362" s="71"/>
      <c r="D362" s="71"/>
      <c r="E362" s="71"/>
      <c r="F362" s="71"/>
      <c r="G362" s="71"/>
      <c r="H362" s="71"/>
      <c r="I362" s="71"/>
      <c r="J362" s="71"/>
    </row>
    <row r="363" spans="1:10" ht="13.8">
      <c r="A363" s="71"/>
      <c r="B363" s="71"/>
      <c r="C363" s="71"/>
      <c r="D363" s="71"/>
      <c r="E363" s="71"/>
      <c r="F363" s="71"/>
      <c r="G363" s="71"/>
      <c r="H363" s="71"/>
      <c r="I363" s="71"/>
      <c r="J363" s="71"/>
    </row>
    <row r="364" spans="1:10" ht="13.8">
      <c r="A364" s="71"/>
      <c r="B364" s="71"/>
      <c r="C364" s="71"/>
      <c r="D364" s="71"/>
      <c r="E364" s="71"/>
      <c r="F364" s="71"/>
      <c r="G364" s="71"/>
      <c r="H364" s="71"/>
      <c r="I364" s="71"/>
      <c r="J364" s="71"/>
    </row>
    <row r="365" spans="1:10" ht="13.8">
      <c r="A365" s="71"/>
      <c r="B365" s="71"/>
      <c r="C365" s="71"/>
      <c r="D365" s="71"/>
      <c r="E365" s="71"/>
      <c r="F365" s="71"/>
      <c r="G365" s="71"/>
      <c r="H365" s="71"/>
      <c r="I365" s="71"/>
      <c r="J365" s="71"/>
    </row>
    <row r="366" spans="1:10" ht="13.8">
      <c r="A366" s="71"/>
      <c r="B366" s="71"/>
      <c r="C366" s="71"/>
      <c r="D366" s="71"/>
      <c r="E366" s="71"/>
      <c r="F366" s="71"/>
      <c r="G366" s="71"/>
      <c r="H366" s="71"/>
      <c r="I366" s="71"/>
      <c r="J366" s="71"/>
    </row>
    <row r="367" spans="1:10" ht="13.8">
      <c r="A367" s="71"/>
      <c r="B367" s="71"/>
      <c r="C367" s="71"/>
      <c r="D367" s="71"/>
      <c r="E367" s="71"/>
      <c r="F367" s="71"/>
      <c r="G367" s="71"/>
      <c r="H367" s="71"/>
      <c r="I367" s="71"/>
      <c r="J367" s="71"/>
    </row>
    <row r="368" spans="1:10" ht="13.8">
      <c r="A368" s="71"/>
      <c r="B368" s="71"/>
      <c r="C368" s="71"/>
      <c r="D368" s="71"/>
      <c r="E368" s="71"/>
      <c r="F368" s="71"/>
      <c r="G368" s="71"/>
      <c r="H368" s="71"/>
      <c r="I368" s="71"/>
      <c r="J368" s="71"/>
    </row>
    <row r="369" spans="1:10" ht="13.8">
      <c r="A369" s="71"/>
      <c r="B369" s="71"/>
      <c r="C369" s="71"/>
      <c r="D369" s="71"/>
      <c r="E369" s="71"/>
      <c r="F369" s="71"/>
      <c r="G369" s="71"/>
      <c r="H369" s="71"/>
      <c r="I369" s="71"/>
      <c r="J369" s="71"/>
    </row>
    <row r="370" spans="1:10" ht="13.8">
      <c r="A370" s="71"/>
      <c r="B370" s="71"/>
      <c r="C370" s="71"/>
      <c r="D370" s="71"/>
      <c r="E370" s="71"/>
      <c r="F370" s="71"/>
      <c r="G370" s="71"/>
      <c r="H370" s="71"/>
      <c r="I370" s="71"/>
      <c r="J370" s="71"/>
    </row>
    <row r="371" spans="1:10" ht="13.8">
      <c r="A371" s="71"/>
      <c r="B371" s="71"/>
      <c r="C371" s="71"/>
      <c r="D371" s="71"/>
      <c r="E371" s="71"/>
      <c r="F371" s="71"/>
      <c r="G371" s="71"/>
      <c r="H371" s="71"/>
      <c r="I371" s="71"/>
      <c r="J371" s="71"/>
    </row>
    <row r="372" spans="1:10" ht="13.8">
      <c r="A372" s="71"/>
      <c r="B372" s="71"/>
      <c r="C372" s="71"/>
      <c r="D372" s="71"/>
      <c r="E372" s="71"/>
      <c r="F372" s="71"/>
      <c r="G372" s="71"/>
      <c r="H372" s="71"/>
      <c r="I372" s="71"/>
      <c r="J372" s="71"/>
    </row>
    <row r="373" spans="1:10" ht="13.8">
      <c r="A373" s="71"/>
      <c r="B373" s="71"/>
      <c r="C373" s="71"/>
      <c r="D373" s="71"/>
      <c r="E373" s="71"/>
      <c r="F373" s="71"/>
      <c r="G373" s="71"/>
      <c r="H373" s="71"/>
      <c r="I373" s="71"/>
      <c r="J373" s="71"/>
    </row>
    <row r="374" spans="1:10" ht="13.8">
      <c r="A374" s="71"/>
      <c r="B374" s="71"/>
      <c r="C374" s="71"/>
      <c r="D374" s="71"/>
      <c r="E374" s="71"/>
      <c r="F374" s="71"/>
      <c r="G374" s="71"/>
      <c r="H374" s="71"/>
      <c r="I374" s="71"/>
      <c r="J374" s="71"/>
    </row>
    <row r="375" spans="1:10" ht="13.8">
      <c r="A375" s="71"/>
      <c r="B375" s="71"/>
      <c r="C375" s="71"/>
      <c r="D375" s="71"/>
      <c r="E375" s="71"/>
      <c r="F375" s="71"/>
      <c r="G375" s="71"/>
      <c r="H375" s="71"/>
      <c r="I375" s="71"/>
      <c r="J375" s="71"/>
    </row>
    <row r="376" spans="1:10" ht="13.8">
      <c r="A376" s="71"/>
      <c r="B376" s="71"/>
      <c r="C376" s="71"/>
      <c r="D376" s="71"/>
      <c r="E376" s="71"/>
      <c r="F376" s="71"/>
      <c r="G376" s="71"/>
      <c r="H376" s="71"/>
      <c r="I376" s="71"/>
      <c r="J376" s="71"/>
    </row>
    <row r="377" spans="1:10" ht="13.8">
      <c r="A377" s="71"/>
      <c r="B377" s="71"/>
      <c r="C377" s="71"/>
      <c r="D377" s="71"/>
      <c r="E377" s="71"/>
      <c r="F377" s="71"/>
      <c r="G377" s="71"/>
      <c r="H377" s="71"/>
      <c r="I377" s="71"/>
      <c r="J377" s="71"/>
    </row>
    <row r="378" spans="1:10" ht="13.8">
      <c r="A378" s="71"/>
      <c r="B378" s="71"/>
      <c r="C378" s="71"/>
      <c r="D378" s="71"/>
      <c r="E378" s="71"/>
      <c r="F378" s="71"/>
      <c r="G378" s="71"/>
      <c r="H378" s="71"/>
      <c r="I378" s="71"/>
      <c r="J378" s="71"/>
    </row>
    <row r="379" spans="1:10" ht="13.8">
      <c r="A379" s="71"/>
      <c r="B379" s="71"/>
      <c r="C379" s="71"/>
      <c r="D379" s="71"/>
      <c r="E379" s="71"/>
      <c r="F379" s="71"/>
      <c r="G379" s="71"/>
      <c r="H379" s="71"/>
      <c r="I379" s="71"/>
      <c r="J379" s="71"/>
    </row>
    <row r="380" spans="1:10" ht="13.8">
      <c r="A380" s="71"/>
      <c r="B380" s="71"/>
      <c r="C380" s="71"/>
      <c r="D380" s="71"/>
      <c r="E380" s="71"/>
      <c r="F380" s="71"/>
      <c r="G380" s="71"/>
      <c r="H380" s="71"/>
      <c r="I380" s="71"/>
      <c r="J380" s="71"/>
    </row>
    <row r="381" spans="1:10" ht="13.8">
      <c r="A381" s="71"/>
      <c r="B381" s="71"/>
      <c r="C381" s="71"/>
      <c r="D381" s="71"/>
      <c r="E381" s="71"/>
      <c r="F381" s="71"/>
      <c r="G381" s="71"/>
      <c r="H381" s="71"/>
      <c r="I381" s="71"/>
      <c r="J381" s="71"/>
    </row>
    <row r="382" spans="1:10" ht="13.8">
      <c r="A382" s="71"/>
      <c r="B382" s="71"/>
      <c r="C382" s="71"/>
      <c r="D382" s="71"/>
      <c r="E382" s="71"/>
      <c r="F382" s="71"/>
      <c r="G382" s="71"/>
      <c r="H382" s="71"/>
      <c r="I382" s="71"/>
      <c r="J382" s="71"/>
    </row>
    <row r="383" spans="1:10" ht="13.8">
      <c r="A383" s="71"/>
      <c r="B383" s="71"/>
      <c r="C383" s="71"/>
      <c r="D383" s="71"/>
      <c r="E383" s="71"/>
      <c r="F383" s="71"/>
      <c r="G383" s="71"/>
      <c r="H383" s="71"/>
      <c r="I383" s="71"/>
      <c r="J383" s="71"/>
    </row>
    <row r="384" spans="1:10" ht="13.8">
      <c r="A384" s="71"/>
      <c r="B384" s="71"/>
      <c r="C384" s="71"/>
      <c r="D384" s="71"/>
      <c r="E384" s="71"/>
      <c r="F384" s="71"/>
      <c r="G384" s="71"/>
      <c r="H384" s="71"/>
      <c r="I384" s="71"/>
      <c r="J384" s="71"/>
    </row>
    <row r="385" spans="1:10" ht="13.8">
      <c r="A385" s="71"/>
      <c r="B385" s="71"/>
      <c r="C385" s="71"/>
      <c r="D385" s="71"/>
      <c r="E385" s="71"/>
      <c r="F385" s="71"/>
      <c r="G385" s="71"/>
      <c r="H385" s="71"/>
      <c r="I385" s="71"/>
      <c r="J385" s="71"/>
    </row>
    <row r="386" spans="1:10" ht="13.8">
      <c r="A386" s="71"/>
      <c r="B386" s="71"/>
      <c r="C386" s="71"/>
      <c r="D386" s="71"/>
      <c r="E386" s="71"/>
      <c r="F386" s="71"/>
      <c r="G386" s="71"/>
      <c r="H386" s="71"/>
      <c r="I386" s="71"/>
      <c r="J386" s="71"/>
    </row>
    <row r="387" spans="1:10" ht="13.8">
      <c r="A387" s="71"/>
      <c r="B387" s="71"/>
      <c r="C387" s="71"/>
      <c r="D387" s="71"/>
      <c r="E387" s="71"/>
      <c r="F387" s="71"/>
      <c r="G387" s="71"/>
      <c r="H387" s="71"/>
      <c r="I387" s="71"/>
      <c r="J387" s="71"/>
    </row>
    <row r="388" spans="1:10" ht="13.8">
      <c r="A388" s="71"/>
      <c r="B388" s="71"/>
      <c r="C388" s="71"/>
      <c r="D388" s="71"/>
      <c r="E388" s="71"/>
      <c r="F388" s="71"/>
      <c r="G388" s="71"/>
      <c r="H388" s="71"/>
      <c r="I388" s="71"/>
      <c r="J388" s="71"/>
    </row>
    <row r="389" spans="1:10" ht="13.8">
      <c r="A389" s="71"/>
      <c r="B389" s="71"/>
      <c r="C389" s="71"/>
      <c r="D389" s="71"/>
      <c r="E389" s="71"/>
      <c r="F389" s="71"/>
      <c r="G389" s="71"/>
      <c r="H389" s="71"/>
      <c r="I389" s="71"/>
      <c r="J389" s="71"/>
    </row>
    <row r="390" spans="1:10" ht="13.8">
      <c r="A390" s="71"/>
      <c r="B390" s="71"/>
      <c r="C390" s="71"/>
      <c r="D390" s="71"/>
      <c r="E390" s="71"/>
      <c r="F390" s="71"/>
      <c r="G390" s="71"/>
      <c r="H390" s="71"/>
      <c r="I390" s="71"/>
      <c r="J390" s="71"/>
    </row>
    <row r="391" spans="1:10" ht="13.8">
      <c r="A391" s="71"/>
      <c r="B391" s="71"/>
      <c r="C391" s="71"/>
      <c r="D391" s="71"/>
      <c r="E391" s="71"/>
      <c r="F391" s="71"/>
      <c r="G391" s="71"/>
      <c r="H391" s="71"/>
      <c r="I391" s="71"/>
      <c r="J391" s="71"/>
    </row>
    <row r="392" spans="1:10" ht="13.8">
      <c r="A392" s="71"/>
      <c r="B392" s="71"/>
      <c r="C392" s="71"/>
      <c r="D392" s="71"/>
      <c r="E392" s="71"/>
      <c r="F392" s="71"/>
      <c r="G392" s="71"/>
      <c r="H392" s="71"/>
      <c r="I392" s="71"/>
      <c r="J392" s="71"/>
    </row>
    <row r="393" spans="1:10" ht="13.8">
      <c r="A393" s="71"/>
      <c r="B393" s="71"/>
      <c r="C393" s="71"/>
      <c r="D393" s="71"/>
      <c r="E393" s="71"/>
      <c r="F393" s="71"/>
      <c r="G393" s="71"/>
      <c r="H393" s="71"/>
      <c r="I393" s="71"/>
      <c r="J393" s="71"/>
    </row>
    <row r="394" spans="1:10" ht="13.8">
      <c r="A394" s="71"/>
      <c r="B394" s="71"/>
      <c r="C394" s="71"/>
      <c r="D394" s="71"/>
      <c r="E394" s="71"/>
      <c r="F394" s="71"/>
      <c r="G394" s="71"/>
      <c r="H394" s="71"/>
      <c r="I394" s="71"/>
      <c r="J394" s="71"/>
    </row>
    <row r="395" spans="1:10" ht="13.8">
      <c r="A395" s="71"/>
      <c r="B395" s="71"/>
      <c r="C395" s="71"/>
      <c r="D395" s="71"/>
      <c r="E395" s="71"/>
      <c r="F395" s="71"/>
      <c r="G395" s="71"/>
      <c r="H395" s="71"/>
      <c r="I395" s="71"/>
      <c r="J395" s="71"/>
    </row>
    <row r="396" spans="1:10" ht="13.8">
      <c r="A396" s="71"/>
      <c r="B396" s="71"/>
      <c r="C396" s="71"/>
      <c r="D396" s="71"/>
      <c r="E396" s="71"/>
      <c r="F396" s="71"/>
      <c r="G396" s="71"/>
      <c r="H396" s="71"/>
      <c r="I396" s="71"/>
      <c r="J396" s="71"/>
    </row>
    <row r="397" spans="1:10" ht="13.8">
      <c r="A397" s="71"/>
      <c r="B397" s="71"/>
      <c r="C397" s="71"/>
      <c r="D397" s="71"/>
      <c r="E397" s="71"/>
      <c r="F397" s="71"/>
      <c r="G397" s="71"/>
      <c r="H397" s="71"/>
      <c r="I397" s="71"/>
      <c r="J397" s="71"/>
    </row>
    <row r="398" spans="1:10" ht="13.8">
      <c r="A398" s="71"/>
      <c r="B398" s="71"/>
      <c r="C398" s="71"/>
      <c r="D398" s="71"/>
      <c r="E398" s="71"/>
      <c r="F398" s="71"/>
      <c r="G398" s="71"/>
      <c r="H398" s="71"/>
      <c r="I398" s="71"/>
      <c r="J398" s="71"/>
    </row>
    <row r="399" spans="1:10" ht="13.8">
      <c r="A399" s="71"/>
      <c r="B399" s="71"/>
      <c r="C399" s="71"/>
      <c r="D399" s="71"/>
      <c r="E399" s="71"/>
      <c r="F399" s="71"/>
      <c r="G399" s="71"/>
      <c r="H399" s="71"/>
      <c r="I399" s="71"/>
      <c r="J399" s="71"/>
    </row>
    <row r="400" spans="1:10" ht="13.8">
      <c r="A400" s="71"/>
      <c r="B400" s="71"/>
      <c r="C400" s="71"/>
      <c r="D400" s="71"/>
      <c r="E400" s="71"/>
      <c r="F400" s="71"/>
      <c r="G400" s="71"/>
      <c r="H400" s="71"/>
      <c r="I400" s="71"/>
      <c r="J400" s="71"/>
    </row>
    <row r="401" spans="1:10" ht="13.8">
      <c r="A401" s="71"/>
      <c r="B401" s="71"/>
      <c r="C401" s="71"/>
      <c r="D401" s="71"/>
      <c r="E401" s="71"/>
      <c r="F401" s="71"/>
      <c r="G401" s="71"/>
      <c r="H401" s="71"/>
      <c r="I401" s="71"/>
      <c r="J401" s="71"/>
    </row>
    <row r="402" spans="1:10" ht="13.8">
      <c r="A402" s="71"/>
      <c r="B402" s="71"/>
      <c r="C402" s="71"/>
      <c r="D402" s="71"/>
      <c r="E402" s="71"/>
      <c r="F402" s="71"/>
      <c r="G402" s="71"/>
      <c r="H402" s="71"/>
      <c r="I402" s="71"/>
      <c r="J402" s="71"/>
    </row>
    <row r="403" spans="1:10" ht="13.8">
      <c r="A403" s="71"/>
      <c r="B403" s="71"/>
      <c r="C403" s="71"/>
      <c r="D403" s="71"/>
      <c r="E403" s="71"/>
      <c r="F403" s="71"/>
      <c r="G403" s="71"/>
      <c r="H403" s="71"/>
      <c r="I403" s="71"/>
      <c r="J403" s="71"/>
    </row>
    <row r="404" spans="1:10" ht="13.8">
      <c r="A404" s="71"/>
      <c r="B404" s="71"/>
      <c r="C404" s="71"/>
      <c r="D404" s="71"/>
      <c r="E404" s="71"/>
      <c r="F404" s="71"/>
      <c r="G404" s="71"/>
      <c r="H404" s="71"/>
      <c r="I404" s="71"/>
      <c r="J404" s="71"/>
    </row>
    <row r="405" spans="1:10" ht="13.8">
      <c r="A405" s="71"/>
      <c r="B405" s="71"/>
      <c r="C405" s="71"/>
      <c r="D405" s="71"/>
      <c r="E405" s="71"/>
      <c r="F405" s="71"/>
      <c r="G405" s="71"/>
      <c r="H405" s="71"/>
      <c r="I405" s="71"/>
      <c r="J405" s="71"/>
    </row>
    <row r="406" spans="1:10" ht="13.8">
      <c r="A406" s="71"/>
      <c r="B406" s="71"/>
      <c r="C406" s="71"/>
      <c r="D406" s="71"/>
      <c r="E406" s="71"/>
      <c r="F406" s="71"/>
      <c r="G406" s="71"/>
      <c r="H406" s="71"/>
      <c r="I406" s="71"/>
      <c r="J406" s="71"/>
    </row>
    <row r="407" spans="1:10" ht="13.8">
      <c r="A407" s="71"/>
      <c r="B407" s="71"/>
      <c r="C407" s="71"/>
      <c r="D407" s="71"/>
      <c r="E407" s="71"/>
      <c r="F407" s="71"/>
      <c r="G407" s="71"/>
      <c r="H407" s="71"/>
      <c r="I407" s="71"/>
      <c r="J407" s="71"/>
    </row>
    <row r="408" spans="1:10" ht="13.8">
      <c r="A408" s="71"/>
      <c r="B408" s="71"/>
      <c r="C408" s="71"/>
      <c r="D408" s="71"/>
      <c r="E408" s="71"/>
      <c r="F408" s="71"/>
      <c r="G408" s="71"/>
      <c r="H408" s="71"/>
      <c r="I408" s="71"/>
      <c r="J408" s="71"/>
    </row>
    <row r="409" spans="1:10" ht="13.8">
      <c r="A409" s="71"/>
      <c r="B409" s="71"/>
      <c r="C409" s="71"/>
      <c r="D409" s="71"/>
      <c r="E409" s="71"/>
      <c r="F409" s="71"/>
      <c r="G409" s="71"/>
      <c r="H409" s="71"/>
      <c r="I409" s="71"/>
      <c r="J409" s="71"/>
    </row>
    <row r="410" spans="1:10" ht="13.8">
      <c r="A410" s="71"/>
      <c r="B410" s="71"/>
      <c r="C410" s="71"/>
      <c r="D410" s="71"/>
      <c r="E410" s="71"/>
      <c r="F410" s="71"/>
      <c r="G410" s="71"/>
      <c r="H410" s="71"/>
      <c r="I410" s="71"/>
      <c r="J410" s="71"/>
    </row>
    <row r="411" spans="1:10" ht="13.8">
      <c r="A411" s="71"/>
      <c r="B411" s="71"/>
      <c r="C411" s="71"/>
      <c r="D411" s="71"/>
      <c r="E411" s="71"/>
      <c r="F411" s="71"/>
      <c r="G411" s="71"/>
      <c r="H411" s="71"/>
      <c r="I411" s="71"/>
      <c r="J411" s="71"/>
    </row>
    <row r="412" spans="1:10" ht="13.8">
      <c r="A412" s="71"/>
      <c r="B412" s="71"/>
      <c r="C412" s="71"/>
      <c r="D412" s="71"/>
      <c r="E412" s="71"/>
      <c r="F412" s="71"/>
      <c r="G412" s="71"/>
      <c r="H412" s="71"/>
      <c r="I412" s="71"/>
      <c r="J412" s="71"/>
    </row>
    <row r="413" spans="1:10" ht="13.8">
      <c r="A413" s="71"/>
      <c r="B413" s="71"/>
      <c r="C413" s="71"/>
      <c r="D413" s="71"/>
      <c r="E413" s="71"/>
      <c r="F413" s="71"/>
      <c r="G413" s="71"/>
      <c r="H413" s="71"/>
      <c r="I413" s="71"/>
      <c r="J413" s="71"/>
    </row>
    <row r="414" spans="1:10" ht="13.8">
      <c r="A414" s="71"/>
      <c r="B414" s="71"/>
      <c r="C414" s="71"/>
      <c r="D414" s="71"/>
      <c r="E414" s="71"/>
      <c r="F414" s="71"/>
      <c r="G414" s="71"/>
      <c r="H414" s="71"/>
      <c r="I414" s="71"/>
      <c r="J414" s="71"/>
    </row>
    <row r="415" spans="1:10" ht="13.8">
      <c r="A415" s="71"/>
      <c r="B415" s="71"/>
      <c r="C415" s="71"/>
      <c r="D415" s="71"/>
      <c r="E415" s="71"/>
      <c r="F415" s="71"/>
      <c r="G415" s="71"/>
      <c r="H415" s="71"/>
      <c r="I415" s="71"/>
      <c r="J415" s="71"/>
    </row>
    <row r="416" spans="1:10" ht="13.8">
      <c r="A416" s="71"/>
      <c r="B416" s="71"/>
      <c r="C416" s="71"/>
      <c r="D416" s="71"/>
      <c r="E416" s="71"/>
      <c r="F416" s="71"/>
      <c r="G416" s="71"/>
      <c r="H416" s="71"/>
      <c r="I416" s="71"/>
      <c r="J416" s="71"/>
    </row>
    <row r="417" spans="1:10" ht="13.8">
      <c r="A417" s="71"/>
      <c r="B417" s="71"/>
      <c r="C417" s="71"/>
      <c r="D417" s="71"/>
      <c r="E417" s="71"/>
      <c r="F417" s="71"/>
      <c r="G417" s="71"/>
      <c r="H417" s="71"/>
      <c r="I417" s="71"/>
      <c r="J417" s="71"/>
    </row>
    <row r="418" spans="1:10" ht="13.8">
      <c r="A418" s="71"/>
      <c r="B418" s="71"/>
      <c r="C418" s="71"/>
      <c r="D418" s="71"/>
      <c r="E418" s="71"/>
      <c r="F418" s="71"/>
      <c r="G418" s="71"/>
      <c r="H418" s="71"/>
      <c r="I418" s="71"/>
      <c r="J418" s="71"/>
    </row>
    <row r="419" spans="1:10" ht="13.8">
      <c r="A419" s="71"/>
      <c r="B419" s="71"/>
      <c r="C419" s="71"/>
      <c r="D419" s="71"/>
      <c r="E419" s="71"/>
      <c r="F419" s="71"/>
      <c r="G419" s="71"/>
      <c r="H419" s="71"/>
      <c r="I419" s="71"/>
      <c r="J419" s="71"/>
    </row>
    <row r="420" spans="1:10" ht="13.8">
      <c r="A420" s="71"/>
      <c r="B420" s="71"/>
      <c r="C420" s="71"/>
      <c r="D420" s="71"/>
      <c r="E420" s="71"/>
      <c r="F420" s="71"/>
      <c r="G420" s="71"/>
      <c r="H420" s="71"/>
      <c r="I420" s="71"/>
      <c r="J420" s="71"/>
    </row>
    <row r="421" spans="1:10" ht="13.8">
      <c r="A421" s="71"/>
      <c r="B421" s="71"/>
      <c r="C421" s="71"/>
      <c r="D421" s="71"/>
      <c r="E421" s="71"/>
      <c r="F421" s="71"/>
      <c r="G421" s="71"/>
      <c r="H421" s="71"/>
      <c r="I421" s="71"/>
      <c r="J421" s="71"/>
    </row>
    <row r="422" spans="1:10" ht="13.8">
      <c r="A422" s="71"/>
      <c r="B422" s="71"/>
      <c r="C422" s="71"/>
      <c r="D422" s="71"/>
      <c r="E422" s="71"/>
      <c r="F422" s="71"/>
      <c r="G422" s="71"/>
      <c r="H422" s="71"/>
      <c r="I422" s="71"/>
      <c r="J422" s="71"/>
    </row>
    <row r="423" spans="1:10" ht="13.8">
      <c r="A423" s="71"/>
      <c r="B423" s="71"/>
      <c r="C423" s="71"/>
      <c r="D423" s="71"/>
      <c r="E423" s="71"/>
      <c r="F423" s="71"/>
      <c r="G423" s="71"/>
      <c r="H423" s="71"/>
      <c r="I423" s="71"/>
      <c r="J423" s="71"/>
    </row>
    <row r="424" spans="1:10" ht="13.8">
      <c r="A424" s="71"/>
      <c r="B424" s="71"/>
      <c r="C424" s="71"/>
      <c r="D424" s="71"/>
      <c r="E424" s="71"/>
      <c r="F424" s="71"/>
      <c r="G424" s="71"/>
      <c r="H424" s="71"/>
      <c r="I424" s="71"/>
      <c r="J424" s="71"/>
    </row>
    <row r="425" spans="1:10" ht="13.8">
      <c r="A425" s="71"/>
      <c r="B425" s="71"/>
      <c r="C425" s="71"/>
      <c r="D425" s="71"/>
      <c r="E425" s="71"/>
      <c r="F425" s="71"/>
      <c r="G425" s="71"/>
      <c r="H425" s="71"/>
      <c r="I425" s="71"/>
      <c r="J425" s="71"/>
    </row>
    <row r="426" spans="1:10" ht="13.8">
      <c r="A426" s="71"/>
      <c r="B426" s="71"/>
      <c r="C426" s="71"/>
      <c r="D426" s="71"/>
      <c r="E426" s="71"/>
      <c r="F426" s="71"/>
      <c r="G426" s="71"/>
      <c r="H426" s="71"/>
      <c r="I426" s="71"/>
      <c r="J426" s="71"/>
    </row>
    <row r="427" spans="1:10" ht="13.8">
      <c r="A427" s="71"/>
      <c r="B427" s="71"/>
      <c r="C427" s="71"/>
      <c r="D427" s="71"/>
      <c r="E427" s="71"/>
      <c r="F427" s="71"/>
      <c r="G427" s="71"/>
      <c r="H427" s="71"/>
      <c r="I427" s="71"/>
      <c r="J427" s="71"/>
    </row>
    <row r="428" spans="1:10" ht="13.8">
      <c r="A428" s="71"/>
      <c r="B428" s="71"/>
      <c r="C428" s="71"/>
      <c r="D428" s="71"/>
      <c r="E428" s="71"/>
      <c r="F428" s="71"/>
      <c r="G428" s="71"/>
      <c r="H428" s="71"/>
      <c r="I428" s="71"/>
      <c r="J428" s="71"/>
    </row>
    <row r="429" spans="1:10" ht="13.8">
      <c r="A429" s="71"/>
      <c r="B429" s="71"/>
      <c r="C429" s="71"/>
      <c r="D429" s="71"/>
      <c r="E429" s="71"/>
      <c r="F429" s="71"/>
      <c r="G429" s="71"/>
      <c r="H429" s="71"/>
      <c r="I429" s="71"/>
      <c r="J429" s="71"/>
    </row>
    <row r="430" spans="1:10" ht="13.8">
      <c r="A430" s="71"/>
      <c r="B430" s="71"/>
      <c r="C430" s="71"/>
      <c r="D430" s="71"/>
      <c r="E430" s="71"/>
      <c r="F430" s="71"/>
      <c r="G430" s="71"/>
      <c r="H430" s="71"/>
      <c r="I430" s="71"/>
      <c r="J430" s="71"/>
    </row>
    <row r="431" spans="1:10" ht="13.8">
      <c r="A431" s="71"/>
      <c r="B431" s="71"/>
      <c r="C431" s="71"/>
      <c r="D431" s="71"/>
      <c r="E431" s="71"/>
      <c r="F431" s="71"/>
      <c r="G431" s="71"/>
      <c r="H431" s="71"/>
      <c r="I431" s="71"/>
      <c r="J431" s="71"/>
    </row>
    <row r="432" spans="1:10" ht="13.8">
      <c r="A432" s="71"/>
      <c r="B432" s="71"/>
      <c r="C432" s="71"/>
      <c r="D432" s="71"/>
      <c r="E432" s="71"/>
      <c r="F432" s="71"/>
      <c r="G432" s="71"/>
      <c r="H432" s="71"/>
      <c r="I432" s="71"/>
      <c r="J432" s="71"/>
    </row>
    <row r="433" spans="1:10" ht="13.8">
      <c r="A433" s="71"/>
      <c r="B433" s="71"/>
      <c r="C433" s="71"/>
      <c r="D433" s="71"/>
      <c r="E433" s="71"/>
      <c r="F433" s="71"/>
      <c r="G433" s="71"/>
      <c r="H433" s="71"/>
      <c r="I433" s="71"/>
      <c r="J433" s="71"/>
    </row>
    <row r="434" spans="1:10" ht="13.8">
      <c r="A434" s="71"/>
      <c r="B434" s="71"/>
      <c r="C434" s="71"/>
      <c r="D434" s="71"/>
      <c r="E434" s="71"/>
      <c r="F434" s="71"/>
      <c r="G434" s="71"/>
      <c r="H434" s="71"/>
      <c r="I434" s="71"/>
      <c r="J434" s="71"/>
    </row>
    <row r="435" spans="1:10" ht="13.8">
      <c r="A435" s="71"/>
      <c r="B435" s="71"/>
      <c r="C435" s="71"/>
      <c r="D435" s="71"/>
      <c r="E435" s="71"/>
      <c r="F435" s="71"/>
      <c r="G435" s="71"/>
      <c r="H435" s="71"/>
      <c r="I435" s="71"/>
      <c r="J435" s="71"/>
    </row>
    <row r="436" spans="1:10" ht="13.8">
      <c r="A436" s="71"/>
      <c r="B436" s="71"/>
      <c r="C436" s="71"/>
      <c r="D436" s="71"/>
      <c r="E436" s="71"/>
      <c r="F436" s="71"/>
      <c r="G436" s="71"/>
      <c r="H436" s="71"/>
      <c r="I436" s="71"/>
      <c r="J436" s="71"/>
    </row>
    <row r="437" spans="1:10" ht="13.8">
      <c r="A437" s="71"/>
      <c r="B437" s="71"/>
      <c r="C437" s="71"/>
      <c r="D437" s="71"/>
      <c r="E437" s="71"/>
      <c r="F437" s="71"/>
      <c r="G437" s="71"/>
      <c r="H437" s="71"/>
      <c r="I437" s="71"/>
      <c r="J437" s="71"/>
    </row>
    <row r="438" spans="1:10" ht="13.8">
      <c r="A438" s="71"/>
      <c r="B438" s="71"/>
      <c r="C438" s="71"/>
      <c r="D438" s="71"/>
      <c r="E438" s="71"/>
      <c r="F438" s="71"/>
      <c r="G438" s="71"/>
      <c r="H438" s="71"/>
      <c r="I438" s="71"/>
      <c r="J438" s="71"/>
    </row>
    <row r="439" spans="1:10" ht="13.8">
      <c r="A439" s="71"/>
      <c r="B439" s="71"/>
      <c r="C439" s="71"/>
      <c r="D439" s="71"/>
      <c r="E439" s="71"/>
      <c r="F439" s="71"/>
      <c r="G439" s="71"/>
      <c r="H439" s="71"/>
      <c r="I439" s="71"/>
      <c r="J439" s="71"/>
    </row>
    <row r="440" spans="1:10" ht="13.8">
      <c r="A440" s="71"/>
      <c r="B440" s="71"/>
      <c r="C440" s="71"/>
      <c r="D440" s="71"/>
      <c r="E440" s="71"/>
      <c r="F440" s="71"/>
      <c r="G440" s="71"/>
      <c r="H440" s="71"/>
      <c r="I440" s="71"/>
      <c r="J440" s="71"/>
    </row>
    <row r="441" spans="1:10" ht="13.8">
      <c r="A441" s="71"/>
      <c r="B441" s="71"/>
      <c r="C441" s="71"/>
      <c r="D441" s="71"/>
      <c r="E441" s="71"/>
      <c r="F441" s="71"/>
      <c r="G441" s="71"/>
      <c r="H441" s="71"/>
      <c r="I441" s="71"/>
      <c r="J441" s="71"/>
    </row>
    <row r="442" spans="1:10" ht="13.8">
      <c r="A442" s="71"/>
      <c r="B442" s="71"/>
      <c r="C442" s="71"/>
      <c r="D442" s="71"/>
      <c r="E442" s="71"/>
      <c r="F442" s="71"/>
      <c r="G442" s="71"/>
      <c r="H442" s="71"/>
      <c r="I442" s="71"/>
      <c r="J442" s="71"/>
    </row>
    <row r="443" spans="1:10" ht="13.8">
      <c r="A443" s="71"/>
      <c r="B443" s="71"/>
      <c r="C443" s="71"/>
      <c r="D443" s="71"/>
      <c r="E443" s="71"/>
      <c r="F443" s="71"/>
      <c r="G443" s="71"/>
      <c r="H443" s="71"/>
      <c r="I443" s="71"/>
      <c r="J443" s="71"/>
    </row>
    <row r="444" spans="1:10" ht="13.8">
      <c r="A444" s="71"/>
      <c r="B444" s="71"/>
      <c r="C444" s="71"/>
      <c r="D444" s="71"/>
      <c r="E444" s="71"/>
      <c r="F444" s="71"/>
      <c r="G444" s="71"/>
      <c r="H444" s="71"/>
      <c r="I444" s="71"/>
      <c r="J444" s="71"/>
    </row>
    <row r="445" spans="1:10" ht="13.8">
      <c r="A445" s="71"/>
      <c r="B445" s="71"/>
      <c r="C445" s="71"/>
      <c r="D445" s="71"/>
      <c r="E445" s="71"/>
      <c r="F445" s="71"/>
      <c r="G445" s="71"/>
      <c r="H445" s="71"/>
      <c r="I445" s="71"/>
      <c r="J445" s="71"/>
    </row>
    <row r="446" spans="1:10" ht="13.8">
      <c r="A446" s="71"/>
      <c r="B446" s="71"/>
      <c r="C446" s="71"/>
      <c r="D446" s="71"/>
      <c r="E446" s="71"/>
      <c r="F446" s="71"/>
      <c r="G446" s="71"/>
      <c r="H446" s="71"/>
      <c r="I446" s="71"/>
      <c r="J446" s="71"/>
    </row>
    <row r="447" spans="1:10" ht="13.8">
      <c r="A447" s="71"/>
      <c r="B447" s="71"/>
      <c r="C447" s="71"/>
      <c r="D447" s="71"/>
      <c r="E447" s="71"/>
      <c r="F447" s="71"/>
      <c r="G447" s="71"/>
      <c r="H447" s="71"/>
      <c r="I447" s="71"/>
      <c r="J447" s="71"/>
    </row>
    <row r="448" spans="1:10" ht="13.8">
      <c r="A448" s="71"/>
      <c r="B448" s="71"/>
      <c r="C448" s="71"/>
      <c r="D448" s="71"/>
      <c r="E448" s="71"/>
      <c r="F448" s="71"/>
      <c r="G448" s="71"/>
      <c r="H448" s="71"/>
      <c r="I448" s="71"/>
      <c r="J448" s="71"/>
    </row>
    <row r="449" spans="1:10" ht="13.8">
      <c r="A449" s="71"/>
      <c r="B449" s="71"/>
      <c r="C449" s="71"/>
      <c r="D449" s="71"/>
      <c r="E449" s="71"/>
      <c r="F449" s="71"/>
      <c r="G449" s="71"/>
      <c r="H449" s="71"/>
      <c r="I449" s="71"/>
      <c r="J449" s="71"/>
    </row>
    <row r="450" spans="1:10" ht="13.8">
      <c r="A450" s="71"/>
      <c r="B450" s="71"/>
      <c r="C450" s="71"/>
      <c r="D450" s="71"/>
      <c r="E450" s="71"/>
      <c r="F450" s="71"/>
      <c r="G450" s="71"/>
      <c r="H450" s="71"/>
      <c r="I450" s="71"/>
      <c r="J450" s="71"/>
    </row>
    <row r="451" spans="1:10" ht="13.8">
      <c r="A451" s="71"/>
      <c r="B451" s="71"/>
      <c r="C451" s="71"/>
      <c r="D451" s="71"/>
      <c r="E451" s="71"/>
      <c r="F451" s="71"/>
      <c r="G451" s="71"/>
      <c r="H451" s="71"/>
      <c r="I451" s="71"/>
      <c r="J451" s="71"/>
    </row>
    <row r="452" spans="1:10" ht="13.8">
      <c r="A452" s="71"/>
      <c r="B452" s="71"/>
      <c r="C452" s="71"/>
      <c r="D452" s="71"/>
      <c r="E452" s="71"/>
      <c r="F452" s="71"/>
      <c r="G452" s="71"/>
      <c r="H452" s="71"/>
      <c r="I452" s="71"/>
      <c r="J452" s="71"/>
    </row>
    <row r="453" spans="1:10" ht="13.8">
      <c r="A453" s="71"/>
      <c r="B453" s="71"/>
      <c r="C453" s="71"/>
      <c r="D453" s="71"/>
      <c r="E453" s="71"/>
      <c r="F453" s="71"/>
      <c r="G453" s="71"/>
      <c r="H453" s="71"/>
      <c r="I453" s="71"/>
      <c r="J453" s="71"/>
    </row>
    <row r="454" spans="1:10" ht="13.8">
      <c r="A454" s="71"/>
      <c r="B454" s="71"/>
      <c r="C454" s="71"/>
      <c r="D454" s="71"/>
      <c r="E454" s="71"/>
      <c r="F454" s="71"/>
      <c r="G454" s="71"/>
      <c r="H454" s="71"/>
      <c r="I454" s="71"/>
      <c r="J454" s="71"/>
    </row>
    <row r="455" spans="1:10" ht="13.8">
      <c r="A455" s="71"/>
      <c r="B455" s="71"/>
      <c r="C455" s="71"/>
      <c r="D455" s="71"/>
      <c r="E455" s="71"/>
      <c r="F455" s="71"/>
      <c r="G455" s="71"/>
      <c r="H455" s="71"/>
      <c r="I455" s="71"/>
      <c r="J455" s="71"/>
    </row>
    <row r="456" spans="1:10" ht="13.8">
      <c r="A456" s="71"/>
      <c r="B456" s="71"/>
      <c r="C456" s="71"/>
      <c r="D456" s="71"/>
      <c r="E456" s="71"/>
      <c r="F456" s="71"/>
      <c r="G456" s="71"/>
      <c r="H456" s="71"/>
      <c r="I456" s="71"/>
      <c r="J456" s="71"/>
    </row>
    <row r="457" spans="1:10" ht="13.8">
      <c r="A457" s="71"/>
      <c r="B457" s="71"/>
      <c r="C457" s="71"/>
      <c r="D457" s="71"/>
      <c r="E457" s="71"/>
      <c r="F457" s="71"/>
      <c r="G457" s="71"/>
      <c r="H457" s="71"/>
      <c r="I457" s="71"/>
      <c r="J457" s="71"/>
    </row>
    <row r="458" spans="1:10" ht="13.8">
      <c r="A458" s="71"/>
      <c r="B458" s="71"/>
      <c r="C458" s="71"/>
      <c r="D458" s="71"/>
      <c r="E458" s="71"/>
      <c r="F458" s="71"/>
      <c r="G458" s="71"/>
      <c r="H458" s="71"/>
      <c r="I458" s="71"/>
      <c r="J458" s="71"/>
    </row>
    <row r="459" spans="1:10" ht="13.8">
      <c r="A459" s="71"/>
      <c r="B459" s="71"/>
      <c r="C459" s="71"/>
      <c r="D459" s="71"/>
      <c r="E459" s="71"/>
      <c r="F459" s="71"/>
      <c r="G459" s="71"/>
      <c r="H459" s="71"/>
      <c r="I459" s="71"/>
      <c r="J459" s="71"/>
    </row>
    <row r="460" spans="1:10" ht="13.8">
      <c r="A460" s="71"/>
      <c r="B460" s="71"/>
      <c r="C460" s="71"/>
      <c r="D460" s="71"/>
      <c r="E460" s="71"/>
      <c r="F460" s="71"/>
      <c r="G460" s="71"/>
      <c r="H460" s="71"/>
      <c r="I460" s="71"/>
      <c r="J460" s="71"/>
    </row>
    <row r="461" spans="1:10" ht="13.8">
      <c r="A461" s="71"/>
      <c r="B461" s="71"/>
      <c r="C461" s="71"/>
      <c r="D461" s="71"/>
      <c r="E461" s="71"/>
      <c r="F461" s="71"/>
      <c r="G461" s="71"/>
      <c r="H461" s="71"/>
      <c r="I461" s="71"/>
      <c r="J461" s="71"/>
    </row>
    <row r="462" spans="1:10" ht="13.8">
      <c r="A462" s="71"/>
      <c r="B462" s="71"/>
      <c r="C462" s="71"/>
      <c r="D462" s="71"/>
      <c r="E462" s="71"/>
      <c r="F462" s="71"/>
      <c r="G462" s="71"/>
      <c r="H462" s="71"/>
      <c r="I462" s="71"/>
      <c r="J462" s="71"/>
    </row>
    <row r="463" spans="1:10" ht="13.8">
      <c r="A463" s="71"/>
      <c r="B463" s="71"/>
      <c r="C463" s="71"/>
      <c r="D463" s="71"/>
      <c r="E463" s="71"/>
      <c r="F463" s="71"/>
      <c r="G463" s="71"/>
      <c r="H463" s="71"/>
      <c r="I463" s="71"/>
      <c r="J463" s="71"/>
    </row>
    <row r="464" spans="1:10" ht="13.8">
      <c r="A464" s="71"/>
      <c r="B464" s="71"/>
      <c r="C464" s="71"/>
      <c r="D464" s="71"/>
      <c r="E464" s="71"/>
      <c r="F464" s="71"/>
      <c r="G464" s="71"/>
      <c r="H464" s="71"/>
      <c r="I464" s="71"/>
      <c r="J464" s="71"/>
    </row>
    <row r="465" spans="1:10" ht="13.8">
      <c r="A465" s="71"/>
      <c r="B465" s="71"/>
      <c r="C465" s="71"/>
      <c r="D465" s="71"/>
      <c r="E465" s="71"/>
      <c r="F465" s="71"/>
      <c r="G465" s="71"/>
      <c r="H465" s="71"/>
      <c r="I465" s="71"/>
      <c r="J465" s="71"/>
    </row>
    <row r="466" spans="1:10" ht="13.8">
      <c r="A466" s="71"/>
      <c r="B466" s="71"/>
      <c r="C466" s="71"/>
      <c r="D466" s="71"/>
      <c r="E466" s="71"/>
      <c r="F466" s="71"/>
      <c r="G466" s="71"/>
      <c r="H466" s="71"/>
      <c r="I466" s="71"/>
      <c r="J466" s="71"/>
    </row>
    <row r="467" spans="1:10" ht="13.8">
      <c r="A467" s="71"/>
      <c r="B467" s="71"/>
      <c r="C467" s="71"/>
      <c r="D467" s="71"/>
      <c r="E467" s="71"/>
      <c r="F467" s="71"/>
      <c r="G467" s="71"/>
      <c r="H467" s="71"/>
      <c r="I467" s="71"/>
      <c r="J467" s="71"/>
    </row>
    <row r="468" spans="1:10" ht="13.8">
      <c r="A468" s="71"/>
      <c r="B468" s="71"/>
      <c r="C468" s="71"/>
      <c r="D468" s="71"/>
      <c r="E468" s="71"/>
      <c r="F468" s="71"/>
      <c r="G468" s="71"/>
      <c r="H468" s="71"/>
      <c r="I468" s="71"/>
      <c r="J468" s="71"/>
    </row>
    <row r="469" spans="1:10" ht="13.8">
      <c r="A469" s="71"/>
      <c r="B469" s="71"/>
      <c r="C469" s="71"/>
      <c r="D469" s="71"/>
      <c r="E469" s="71"/>
      <c r="F469" s="71"/>
      <c r="G469" s="71"/>
      <c r="H469" s="71"/>
      <c r="I469" s="71"/>
      <c r="J469" s="71"/>
    </row>
    <row r="470" spans="1:10" ht="13.8">
      <c r="A470" s="71"/>
      <c r="B470" s="71"/>
      <c r="C470" s="71"/>
      <c r="D470" s="71"/>
      <c r="E470" s="71"/>
      <c r="F470" s="71"/>
      <c r="G470" s="71"/>
      <c r="H470" s="71"/>
      <c r="I470" s="71"/>
      <c r="J470" s="71"/>
    </row>
    <row r="471" spans="1:10" ht="13.8">
      <c r="A471" s="71"/>
      <c r="B471" s="71"/>
      <c r="C471" s="71"/>
      <c r="D471" s="71"/>
      <c r="E471" s="71"/>
      <c r="F471" s="71"/>
      <c r="G471" s="71"/>
      <c r="H471" s="71"/>
      <c r="I471" s="71"/>
      <c r="J471" s="71"/>
    </row>
    <row r="472" spans="1:10" ht="13.8">
      <c r="A472" s="71"/>
      <c r="B472" s="71"/>
      <c r="C472" s="71"/>
      <c r="D472" s="71"/>
      <c r="E472" s="71"/>
      <c r="F472" s="71"/>
      <c r="G472" s="71"/>
      <c r="H472" s="71"/>
      <c r="I472" s="71"/>
      <c r="J472" s="71"/>
    </row>
    <row r="473" spans="1:10" ht="13.8">
      <c r="A473" s="71"/>
      <c r="B473" s="71"/>
      <c r="C473" s="71"/>
      <c r="D473" s="71"/>
      <c r="E473" s="71"/>
      <c r="F473" s="71"/>
      <c r="G473" s="71"/>
      <c r="H473" s="71"/>
      <c r="I473" s="71"/>
      <c r="J473" s="71"/>
    </row>
    <row r="474" spans="1:10" ht="13.8">
      <c r="A474" s="71"/>
      <c r="B474" s="71"/>
      <c r="C474" s="71"/>
      <c r="D474" s="71"/>
      <c r="E474" s="71"/>
      <c r="F474" s="71"/>
      <c r="G474" s="71"/>
      <c r="H474" s="71"/>
      <c r="I474" s="71"/>
      <c r="J474" s="71"/>
    </row>
    <row r="475" spans="1:10" ht="13.8">
      <c r="A475" s="71"/>
      <c r="B475" s="71"/>
      <c r="C475" s="71"/>
      <c r="D475" s="71"/>
      <c r="E475" s="71"/>
      <c r="F475" s="71"/>
      <c r="G475" s="71"/>
      <c r="H475" s="71"/>
      <c r="I475" s="71"/>
      <c r="J475" s="71"/>
    </row>
    <row r="476" spans="1:10" ht="13.8">
      <c r="A476" s="71"/>
      <c r="B476" s="71"/>
      <c r="C476" s="71"/>
      <c r="D476" s="71"/>
      <c r="E476" s="71"/>
      <c r="F476" s="71"/>
      <c r="G476" s="71"/>
      <c r="H476" s="71"/>
      <c r="I476" s="71"/>
      <c r="J476" s="71"/>
    </row>
    <row r="477" spans="1:10" ht="13.8">
      <c r="A477" s="71"/>
      <c r="B477" s="71"/>
      <c r="C477" s="71"/>
      <c r="D477" s="71"/>
      <c r="E477" s="71"/>
      <c r="F477" s="71"/>
      <c r="G477" s="71"/>
      <c r="H477" s="71"/>
      <c r="I477" s="71"/>
      <c r="J477" s="71"/>
    </row>
    <row r="478" spans="1:10" ht="13.8">
      <c r="A478" s="71"/>
      <c r="B478" s="71"/>
      <c r="C478" s="71"/>
      <c r="D478" s="71"/>
      <c r="E478" s="71"/>
      <c r="F478" s="71"/>
      <c r="G478" s="71"/>
      <c r="H478" s="71"/>
      <c r="I478" s="71"/>
      <c r="J478" s="71"/>
    </row>
    <row r="479" spans="1:10" ht="13.8">
      <c r="A479" s="71"/>
      <c r="B479" s="71"/>
      <c r="C479" s="71"/>
      <c r="D479" s="71"/>
      <c r="E479" s="71"/>
      <c r="F479" s="71"/>
      <c r="G479" s="71"/>
      <c r="H479" s="71"/>
      <c r="I479" s="71"/>
      <c r="J479" s="71"/>
    </row>
    <row r="480" spans="1:10" ht="13.8">
      <c r="A480" s="71"/>
      <c r="B480" s="71"/>
      <c r="C480" s="71"/>
      <c r="D480" s="71"/>
      <c r="E480" s="71"/>
      <c r="F480" s="71"/>
      <c r="G480" s="71"/>
      <c r="H480" s="71"/>
      <c r="I480" s="71"/>
      <c r="J480" s="71"/>
    </row>
    <row r="481" spans="1:10" ht="13.8">
      <c r="A481" s="71"/>
      <c r="B481" s="71"/>
      <c r="C481" s="71"/>
      <c r="D481" s="71"/>
      <c r="E481" s="71"/>
      <c r="F481" s="71"/>
      <c r="G481" s="71"/>
      <c r="H481" s="71"/>
      <c r="I481" s="71"/>
      <c r="J481" s="71"/>
    </row>
    <row r="482" spans="1:10" ht="13.8">
      <c r="A482" s="71"/>
      <c r="B482" s="71"/>
      <c r="C482" s="71"/>
      <c r="D482" s="71"/>
      <c r="E482" s="71"/>
      <c r="F482" s="71"/>
      <c r="G482" s="71"/>
      <c r="H482" s="71"/>
      <c r="I482" s="71"/>
      <c r="J482" s="71"/>
    </row>
    <row r="483" spans="1:10" ht="13.8">
      <c r="A483" s="71"/>
      <c r="B483" s="71"/>
      <c r="C483" s="71"/>
      <c r="D483" s="71"/>
      <c r="E483" s="71"/>
      <c r="F483" s="71"/>
      <c r="G483" s="71"/>
      <c r="H483" s="71"/>
      <c r="I483" s="71"/>
      <c r="J483" s="71"/>
    </row>
    <row r="484" spans="1:10" ht="13.8">
      <c r="A484" s="71"/>
      <c r="B484" s="71"/>
      <c r="C484" s="71"/>
      <c r="D484" s="71"/>
      <c r="E484" s="71"/>
      <c r="F484" s="71"/>
      <c r="G484" s="71"/>
      <c r="H484" s="71"/>
      <c r="I484" s="71"/>
      <c r="J484" s="71"/>
    </row>
    <row r="485" spans="1:10" ht="13.8">
      <c r="A485" s="71"/>
      <c r="B485" s="71"/>
      <c r="C485" s="71"/>
      <c r="D485" s="71"/>
      <c r="E485" s="71"/>
      <c r="F485" s="71"/>
      <c r="G485" s="71"/>
      <c r="H485" s="71"/>
      <c r="I485" s="71"/>
      <c r="J485" s="71"/>
    </row>
    <row r="486" spans="1:10" ht="13.8">
      <c r="A486" s="71"/>
      <c r="B486" s="71"/>
      <c r="C486" s="71"/>
      <c r="D486" s="71"/>
      <c r="E486" s="71"/>
      <c r="F486" s="71"/>
      <c r="G486" s="71"/>
      <c r="H486" s="71"/>
      <c r="I486" s="71"/>
      <c r="J486" s="71"/>
    </row>
    <row r="487" spans="1:10" ht="13.8">
      <c r="A487" s="71"/>
      <c r="B487" s="71"/>
      <c r="C487" s="71"/>
      <c r="D487" s="71"/>
      <c r="E487" s="71"/>
      <c r="F487" s="71"/>
      <c r="G487" s="71"/>
      <c r="H487" s="71"/>
      <c r="I487" s="71"/>
      <c r="J487" s="71"/>
    </row>
    <row r="488" spans="1:10" ht="13.8">
      <c r="A488" s="71"/>
      <c r="B488" s="71"/>
      <c r="C488" s="71"/>
      <c r="D488" s="71"/>
      <c r="E488" s="71"/>
      <c r="F488" s="71"/>
      <c r="G488" s="71"/>
      <c r="H488" s="71"/>
      <c r="I488" s="71"/>
      <c r="J488" s="71"/>
    </row>
    <row r="489" spans="1:10" ht="13.8">
      <c r="A489" s="71"/>
      <c r="B489" s="71"/>
      <c r="C489" s="71"/>
      <c r="D489" s="71"/>
      <c r="E489" s="71"/>
      <c r="F489" s="71"/>
      <c r="G489" s="71"/>
      <c r="H489" s="71"/>
      <c r="I489" s="71"/>
      <c r="J489" s="71"/>
    </row>
    <row r="490" spans="1:10" ht="13.8">
      <c r="A490" s="71"/>
      <c r="B490" s="71"/>
      <c r="C490" s="71"/>
      <c r="D490" s="71"/>
      <c r="E490" s="71"/>
      <c r="F490" s="71"/>
      <c r="G490" s="71"/>
      <c r="H490" s="71"/>
      <c r="I490" s="71"/>
      <c r="J490" s="71"/>
    </row>
    <row r="491" spans="1:10" ht="13.8">
      <c r="A491" s="71"/>
      <c r="B491" s="71"/>
      <c r="C491" s="71"/>
      <c r="D491" s="71"/>
      <c r="E491" s="71"/>
      <c r="F491" s="71"/>
      <c r="G491" s="71"/>
      <c r="H491" s="71"/>
      <c r="I491" s="71"/>
      <c r="J491" s="71"/>
    </row>
    <row r="492" spans="1:10" ht="13.8">
      <c r="A492" s="71"/>
      <c r="B492" s="71"/>
      <c r="C492" s="71"/>
      <c r="D492" s="71"/>
      <c r="E492" s="71"/>
      <c r="F492" s="71"/>
      <c r="G492" s="71"/>
      <c r="H492" s="71"/>
      <c r="I492" s="71"/>
      <c r="J492" s="71"/>
    </row>
    <row r="493" spans="1:10" ht="13.8">
      <c r="A493" s="71"/>
      <c r="B493" s="71"/>
      <c r="C493" s="71"/>
      <c r="D493" s="71"/>
      <c r="E493" s="71"/>
      <c r="F493" s="71"/>
      <c r="G493" s="71"/>
      <c r="H493" s="71"/>
      <c r="I493" s="71"/>
      <c r="J493" s="71"/>
    </row>
    <row r="494" spans="1:10" ht="13.8">
      <c r="A494" s="71"/>
      <c r="B494" s="71"/>
      <c r="C494" s="71"/>
      <c r="D494" s="71"/>
      <c r="E494" s="71"/>
      <c r="F494" s="71"/>
      <c r="G494" s="71"/>
      <c r="H494" s="71"/>
      <c r="I494" s="71"/>
      <c r="J494" s="71"/>
    </row>
    <row r="495" spans="1:10" ht="13.8">
      <c r="A495" s="71"/>
      <c r="B495" s="71"/>
      <c r="C495" s="71"/>
      <c r="D495" s="71"/>
      <c r="E495" s="71"/>
      <c r="F495" s="71"/>
      <c r="G495" s="71"/>
      <c r="H495" s="71"/>
      <c r="I495" s="71"/>
      <c r="J495" s="71"/>
    </row>
    <row r="496" spans="1:10" ht="13.8">
      <c r="A496" s="71"/>
      <c r="B496" s="71"/>
      <c r="C496" s="71"/>
      <c r="D496" s="71"/>
      <c r="E496" s="71"/>
      <c r="F496" s="71"/>
      <c r="G496" s="71"/>
      <c r="H496" s="71"/>
      <c r="I496" s="71"/>
      <c r="J496" s="71"/>
    </row>
    <row r="497" spans="1:10" ht="13.8">
      <c r="A497" s="71"/>
      <c r="B497" s="71"/>
      <c r="C497" s="71"/>
      <c r="D497" s="71"/>
      <c r="E497" s="71"/>
      <c r="F497" s="71"/>
      <c r="G497" s="71"/>
      <c r="H497" s="71"/>
      <c r="I497" s="71"/>
      <c r="J497" s="71"/>
    </row>
    <row r="498" spans="1:10" ht="13.8">
      <c r="A498" s="71"/>
      <c r="B498" s="71"/>
      <c r="C498" s="71"/>
      <c r="D498" s="71"/>
      <c r="E498" s="71"/>
      <c r="F498" s="71"/>
      <c r="G498" s="71"/>
      <c r="H498" s="71"/>
      <c r="I498" s="71"/>
      <c r="J498" s="71"/>
    </row>
    <row r="499" spans="1:10" ht="13.8">
      <c r="A499" s="71"/>
      <c r="B499" s="71"/>
      <c r="C499" s="71"/>
      <c r="D499" s="71"/>
      <c r="E499" s="71"/>
      <c r="F499" s="71"/>
      <c r="G499" s="71"/>
      <c r="H499" s="71"/>
      <c r="I499" s="71"/>
      <c r="J499" s="71"/>
    </row>
    <row r="500" spans="1:10" ht="13.8">
      <c r="A500" s="71"/>
      <c r="B500" s="71"/>
      <c r="C500" s="71"/>
      <c r="D500" s="71"/>
      <c r="E500" s="71"/>
      <c r="F500" s="71"/>
      <c r="G500" s="71"/>
      <c r="H500" s="71"/>
      <c r="I500" s="71"/>
      <c r="J500" s="71"/>
    </row>
    <row r="501" spans="1:10" ht="13.8">
      <c r="A501" s="71"/>
      <c r="B501" s="71"/>
      <c r="C501" s="71"/>
      <c r="D501" s="71"/>
      <c r="E501" s="71"/>
      <c r="F501" s="71"/>
      <c r="G501" s="71"/>
      <c r="H501" s="71"/>
      <c r="I501" s="71"/>
      <c r="J501" s="71"/>
    </row>
    <row r="502" spans="1:10" ht="13.8">
      <c r="A502" s="71"/>
      <c r="B502" s="71"/>
      <c r="C502" s="71"/>
      <c r="D502" s="71"/>
      <c r="E502" s="71"/>
      <c r="F502" s="71"/>
      <c r="G502" s="71"/>
      <c r="H502" s="71"/>
      <c r="I502" s="71"/>
      <c r="J502" s="71"/>
    </row>
    <row r="503" spans="1:10" ht="13.8">
      <c r="A503" s="71"/>
      <c r="B503" s="71"/>
      <c r="C503" s="71"/>
      <c r="D503" s="71"/>
      <c r="E503" s="71"/>
      <c r="F503" s="71"/>
      <c r="G503" s="71"/>
      <c r="H503" s="71"/>
      <c r="I503" s="71"/>
      <c r="J503" s="71"/>
    </row>
    <row r="504" spans="1:10" ht="13.8">
      <c r="A504" s="71"/>
      <c r="B504" s="71"/>
      <c r="C504" s="71"/>
      <c r="D504" s="71"/>
      <c r="E504" s="71"/>
      <c r="F504" s="71"/>
      <c r="G504" s="71"/>
      <c r="H504" s="71"/>
      <c r="I504" s="71"/>
      <c r="J504" s="71"/>
    </row>
    <row r="505" spans="1:10" ht="13.8">
      <c r="A505" s="71"/>
      <c r="B505" s="71"/>
      <c r="C505" s="71"/>
      <c r="D505" s="71"/>
      <c r="E505" s="71"/>
      <c r="F505" s="71"/>
      <c r="G505" s="71"/>
      <c r="H505" s="71"/>
      <c r="I505" s="71"/>
      <c r="J505" s="71"/>
    </row>
    <row r="506" spans="1:10" ht="13.8">
      <c r="A506" s="71"/>
      <c r="B506" s="71"/>
      <c r="C506" s="71"/>
      <c r="D506" s="71"/>
      <c r="E506" s="71"/>
      <c r="F506" s="71"/>
      <c r="G506" s="71"/>
      <c r="H506" s="71"/>
      <c r="I506" s="71"/>
      <c r="J506" s="71"/>
    </row>
    <row r="507" spans="1:10" ht="13.8">
      <c r="A507" s="71"/>
      <c r="B507" s="71"/>
      <c r="C507" s="71"/>
      <c r="D507" s="71"/>
      <c r="E507" s="71"/>
      <c r="F507" s="71"/>
      <c r="G507" s="71"/>
      <c r="H507" s="71"/>
      <c r="I507" s="71"/>
      <c r="J507" s="71"/>
    </row>
    <row r="508" spans="1:10" ht="13.8">
      <c r="A508" s="71"/>
      <c r="B508" s="71"/>
      <c r="C508" s="71"/>
      <c r="D508" s="71"/>
      <c r="E508" s="71"/>
      <c r="F508" s="71"/>
      <c r="G508" s="71"/>
      <c r="H508" s="71"/>
      <c r="I508" s="71"/>
      <c r="J508" s="71"/>
    </row>
    <row r="509" spans="1:10" ht="13.8">
      <c r="A509" s="71"/>
      <c r="B509" s="71"/>
      <c r="C509" s="71"/>
      <c r="D509" s="71"/>
      <c r="E509" s="71"/>
      <c r="F509" s="71"/>
      <c r="G509" s="71"/>
      <c r="H509" s="71"/>
      <c r="I509" s="71"/>
      <c r="J509" s="71"/>
    </row>
    <row r="510" spans="1:10" ht="13.8">
      <c r="A510" s="71"/>
      <c r="B510" s="71"/>
      <c r="C510" s="71"/>
      <c r="D510" s="71"/>
      <c r="E510" s="71"/>
      <c r="F510" s="71"/>
      <c r="G510" s="71"/>
      <c r="H510" s="71"/>
      <c r="I510" s="71"/>
      <c r="J510" s="71"/>
    </row>
    <row r="511" spans="1:10" ht="13.8">
      <c r="A511" s="71"/>
      <c r="B511" s="71"/>
      <c r="C511" s="71"/>
      <c r="D511" s="71"/>
      <c r="E511" s="71"/>
      <c r="F511" s="71"/>
      <c r="G511" s="71"/>
      <c r="H511" s="71"/>
      <c r="I511" s="71"/>
      <c r="J511" s="71"/>
    </row>
    <row r="512" spans="1:10" ht="13.8">
      <c r="A512" s="71"/>
      <c r="B512" s="71"/>
      <c r="C512" s="71"/>
      <c r="D512" s="71"/>
      <c r="E512" s="71"/>
      <c r="F512" s="71"/>
      <c r="G512" s="71"/>
      <c r="H512" s="71"/>
      <c r="I512" s="71"/>
      <c r="J512" s="71"/>
    </row>
    <row r="513" spans="1:10" ht="13.8">
      <c r="A513" s="71"/>
      <c r="B513" s="71"/>
      <c r="C513" s="71"/>
      <c r="D513" s="71"/>
      <c r="E513" s="71"/>
      <c r="F513" s="71"/>
      <c r="G513" s="71"/>
      <c r="H513" s="71"/>
      <c r="I513" s="71"/>
      <c r="J513" s="71"/>
    </row>
    <row r="514" spans="1:10" ht="13.8">
      <c r="A514" s="71"/>
      <c r="B514" s="71"/>
      <c r="C514" s="71"/>
      <c r="D514" s="71"/>
      <c r="E514" s="71"/>
      <c r="F514" s="71"/>
      <c r="G514" s="71"/>
      <c r="H514" s="71"/>
      <c r="I514" s="71"/>
      <c r="J514" s="71"/>
    </row>
    <row r="515" spans="1:10" ht="13.8">
      <c r="A515" s="71"/>
      <c r="B515" s="71"/>
      <c r="C515" s="71"/>
      <c r="D515" s="71"/>
      <c r="E515" s="71"/>
      <c r="F515" s="71"/>
      <c r="G515" s="71"/>
      <c r="H515" s="71"/>
      <c r="I515" s="71"/>
      <c r="J515" s="71"/>
    </row>
    <row r="516" spans="1:10" ht="13.8">
      <c r="A516" s="71"/>
      <c r="B516" s="71"/>
      <c r="C516" s="71"/>
      <c r="D516" s="71"/>
      <c r="E516" s="71"/>
      <c r="F516" s="71"/>
      <c r="G516" s="71"/>
      <c r="H516" s="71"/>
      <c r="I516" s="71"/>
      <c r="J516" s="71"/>
    </row>
    <row r="517" spans="1:10" ht="13.8">
      <c r="A517" s="71"/>
      <c r="B517" s="71"/>
      <c r="C517" s="71"/>
      <c r="D517" s="71"/>
      <c r="E517" s="71"/>
      <c r="F517" s="71"/>
      <c r="G517" s="71"/>
      <c r="H517" s="71"/>
      <c r="I517" s="71"/>
      <c r="J517" s="71"/>
    </row>
    <row r="518" spans="1:10" ht="13.8">
      <c r="A518" s="71"/>
      <c r="B518" s="71"/>
      <c r="C518" s="71"/>
      <c r="D518" s="71"/>
      <c r="E518" s="71"/>
      <c r="F518" s="71"/>
      <c r="G518" s="71"/>
      <c r="H518" s="71"/>
      <c r="I518" s="71"/>
      <c r="J518" s="71"/>
    </row>
    <row r="519" spans="1:10" ht="13.8">
      <c r="A519" s="71"/>
      <c r="B519" s="71"/>
      <c r="C519" s="71"/>
      <c r="D519" s="71"/>
      <c r="E519" s="71"/>
      <c r="F519" s="71"/>
      <c r="G519" s="71"/>
      <c r="H519" s="71"/>
      <c r="I519" s="71"/>
      <c r="J519" s="71"/>
    </row>
    <row r="520" spans="1:10" ht="13.8">
      <c r="A520" s="71"/>
      <c r="B520" s="71"/>
      <c r="C520" s="71"/>
      <c r="D520" s="71"/>
      <c r="E520" s="71"/>
      <c r="F520" s="71"/>
      <c r="G520" s="71"/>
      <c r="H520" s="71"/>
      <c r="I520" s="71"/>
      <c r="J520" s="71"/>
    </row>
    <row r="521" spans="1:10" ht="13.8">
      <c r="A521" s="71"/>
      <c r="B521" s="71"/>
      <c r="C521" s="71"/>
      <c r="D521" s="71"/>
      <c r="E521" s="71"/>
      <c r="F521" s="71"/>
      <c r="G521" s="71"/>
      <c r="H521" s="71"/>
      <c r="I521" s="71"/>
      <c r="J521" s="71"/>
    </row>
    <row r="522" spans="1:10" ht="13.8">
      <c r="A522" s="71"/>
      <c r="B522" s="71"/>
      <c r="C522" s="71"/>
      <c r="D522" s="71"/>
      <c r="E522" s="71"/>
      <c r="F522" s="71"/>
      <c r="G522" s="71"/>
      <c r="H522" s="71"/>
      <c r="I522" s="71"/>
      <c r="J522" s="71"/>
    </row>
    <row r="523" spans="1:10" ht="13.8">
      <c r="A523" s="71"/>
      <c r="B523" s="71"/>
      <c r="C523" s="71"/>
      <c r="D523" s="71"/>
      <c r="E523" s="71"/>
      <c r="F523" s="71"/>
      <c r="G523" s="71"/>
      <c r="H523" s="71"/>
      <c r="I523" s="71"/>
      <c r="J523" s="71"/>
    </row>
    <row r="524" spans="1:10" ht="13.8">
      <c r="A524" s="71"/>
      <c r="B524" s="71"/>
      <c r="C524" s="71"/>
      <c r="D524" s="71"/>
      <c r="E524" s="71"/>
      <c r="F524" s="71"/>
      <c r="G524" s="71"/>
      <c r="H524" s="71"/>
      <c r="I524" s="71"/>
      <c r="J524" s="71"/>
    </row>
    <row r="525" spans="1:10" ht="13.8">
      <c r="A525" s="71"/>
      <c r="B525" s="71"/>
      <c r="C525" s="71"/>
      <c r="D525" s="71"/>
      <c r="E525" s="71"/>
      <c r="F525" s="71"/>
      <c r="G525" s="71"/>
      <c r="H525" s="71"/>
      <c r="I525" s="71"/>
      <c r="J525" s="71"/>
    </row>
    <row r="526" spans="1:10" ht="13.8">
      <c r="A526" s="71"/>
      <c r="B526" s="71"/>
      <c r="C526" s="71"/>
      <c r="D526" s="71"/>
      <c r="E526" s="71"/>
      <c r="F526" s="71"/>
      <c r="G526" s="71"/>
      <c r="H526" s="71"/>
      <c r="I526" s="71"/>
      <c r="J526" s="71"/>
    </row>
    <row r="527" spans="1:10" ht="13.8">
      <c r="A527" s="71"/>
      <c r="B527" s="71"/>
      <c r="C527" s="71"/>
      <c r="D527" s="71"/>
      <c r="E527" s="71"/>
      <c r="F527" s="71"/>
      <c r="G527" s="71"/>
      <c r="H527" s="71"/>
      <c r="I527" s="71"/>
      <c r="J527" s="71"/>
    </row>
    <row r="528" spans="1:10" ht="13.8">
      <c r="A528" s="71"/>
      <c r="B528" s="71"/>
      <c r="C528" s="71"/>
      <c r="D528" s="71"/>
      <c r="E528" s="71"/>
      <c r="F528" s="71"/>
      <c r="G528" s="71"/>
      <c r="H528" s="71"/>
      <c r="I528" s="71"/>
      <c r="J528" s="71"/>
    </row>
    <row r="529" spans="1:10" ht="13.8">
      <c r="A529" s="71"/>
      <c r="B529" s="71"/>
      <c r="C529" s="71"/>
      <c r="D529" s="71"/>
      <c r="E529" s="71"/>
      <c r="F529" s="71"/>
      <c r="G529" s="71"/>
      <c r="H529" s="71"/>
      <c r="I529" s="71"/>
      <c r="J529" s="71"/>
    </row>
    <row r="530" spans="1:10" ht="13.8">
      <c r="A530" s="71"/>
      <c r="B530" s="71"/>
      <c r="C530" s="71"/>
      <c r="D530" s="71"/>
      <c r="E530" s="71"/>
      <c r="F530" s="71"/>
      <c r="G530" s="71"/>
      <c r="H530" s="71"/>
      <c r="I530" s="71"/>
      <c r="J530" s="71"/>
    </row>
    <row r="531" spans="1:10" ht="13.8">
      <c r="A531" s="71"/>
      <c r="B531" s="71"/>
      <c r="C531" s="71"/>
      <c r="D531" s="71"/>
      <c r="E531" s="71"/>
      <c r="F531" s="71"/>
      <c r="G531" s="71"/>
      <c r="H531" s="71"/>
      <c r="I531" s="71"/>
      <c r="J531" s="71"/>
    </row>
    <row r="532" spans="1:10" ht="13.8">
      <c r="A532" s="71"/>
      <c r="B532" s="71"/>
      <c r="C532" s="71"/>
      <c r="D532" s="71"/>
      <c r="E532" s="71"/>
      <c r="F532" s="71"/>
      <c r="G532" s="71"/>
      <c r="H532" s="71"/>
      <c r="I532" s="71"/>
      <c r="J532" s="71"/>
    </row>
    <row r="533" spans="1:10" ht="13.8">
      <c r="A533" s="71"/>
      <c r="B533" s="71"/>
      <c r="C533" s="71"/>
      <c r="D533" s="71"/>
      <c r="E533" s="71"/>
      <c r="F533" s="71"/>
      <c r="G533" s="71"/>
      <c r="H533" s="71"/>
      <c r="I533" s="71"/>
      <c r="J533" s="71"/>
    </row>
    <row r="534" spans="1:10" ht="13.8">
      <c r="A534" s="71"/>
      <c r="B534" s="71"/>
      <c r="C534" s="71"/>
      <c r="D534" s="71"/>
      <c r="E534" s="71"/>
      <c r="F534" s="71"/>
      <c r="G534" s="71"/>
      <c r="H534" s="71"/>
      <c r="I534" s="71"/>
      <c r="J534" s="71"/>
    </row>
    <row r="535" spans="1:10" ht="13.8">
      <c r="A535" s="71"/>
      <c r="B535" s="71"/>
      <c r="C535" s="71"/>
      <c r="D535" s="71"/>
      <c r="E535" s="71"/>
      <c r="F535" s="71"/>
      <c r="G535" s="71"/>
      <c r="H535" s="71"/>
      <c r="I535" s="71"/>
      <c r="J535" s="71"/>
    </row>
    <row r="536" spans="1:10" ht="13.8">
      <c r="A536" s="71"/>
      <c r="B536" s="71"/>
      <c r="C536" s="71"/>
      <c r="D536" s="71"/>
      <c r="E536" s="71"/>
      <c r="F536" s="71"/>
      <c r="G536" s="71"/>
      <c r="H536" s="71"/>
      <c r="I536" s="71"/>
      <c r="J536" s="71"/>
    </row>
    <row r="537" spans="1:10" ht="13.8">
      <c r="A537" s="71"/>
      <c r="B537" s="71"/>
      <c r="C537" s="71"/>
      <c r="D537" s="71"/>
      <c r="E537" s="71"/>
      <c r="F537" s="71"/>
      <c r="G537" s="71"/>
      <c r="H537" s="71"/>
      <c r="I537" s="71"/>
      <c r="J537" s="71"/>
    </row>
    <row r="538" spans="1:10" ht="13.8">
      <c r="A538" s="71"/>
      <c r="B538" s="71"/>
      <c r="C538" s="71"/>
      <c r="D538" s="71"/>
      <c r="E538" s="71"/>
      <c r="F538" s="71"/>
      <c r="G538" s="71"/>
      <c r="H538" s="71"/>
      <c r="I538" s="71"/>
      <c r="J538" s="71"/>
    </row>
    <row r="539" spans="1:10" ht="13.8">
      <c r="A539" s="71"/>
      <c r="B539" s="71"/>
      <c r="C539" s="71"/>
      <c r="D539" s="71"/>
      <c r="E539" s="71"/>
      <c r="F539" s="71"/>
      <c r="G539" s="71"/>
      <c r="H539" s="71"/>
      <c r="I539" s="71"/>
      <c r="J539" s="71"/>
    </row>
    <row r="540" spans="1:10" ht="13.8">
      <c r="A540" s="71"/>
      <c r="B540" s="71"/>
      <c r="C540" s="71"/>
      <c r="D540" s="71"/>
      <c r="E540" s="71"/>
      <c r="F540" s="71"/>
      <c r="G540" s="71"/>
      <c r="H540" s="71"/>
      <c r="I540" s="71"/>
      <c r="J540" s="71"/>
    </row>
    <row r="541" spans="1:10" ht="13.8">
      <c r="A541" s="71"/>
      <c r="B541" s="71"/>
      <c r="C541" s="71"/>
      <c r="D541" s="71"/>
      <c r="E541" s="71"/>
      <c r="F541" s="71"/>
      <c r="G541" s="71"/>
      <c r="H541" s="71"/>
      <c r="I541" s="71"/>
      <c r="J541" s="71"/>
    </row>
    <row r="542" spans="1:10" ht="13.8">
      <c r="A542" s="71"/>
      <c r="B542" s="71"/>
      <c r="C542" s="71"/>
      <c r="D542" s="71"/>
      <c r="E542" s="71"/>
      <c r="F542" s="71"/>
      <c r="G542" s="71"/>
      <c r="H542" s="71"/>
      <c r="I542" s="71"/>
      <c r="J542" s="71"/>
    </row>
    <row r="543" spans="1:10" ht="13.8">
      <c r="A543" s="71"/>
      <c r="B543" s="71"/>
      <c r="C543" s="71"/>
      <c r="D543" s="71"/>
      <c r="E543" s="71"/>
      <c r="F543" s="71"/>
      <c r="G543" s="71"/>
      <c r="H543" s="71"/>
      <c r="I543" s="71"/>
      <c r="J543" s="71"/>
    </row>
    <row r="544" spans="1:10" ht="13.8">
      <c r="A544" s="71"/>
      <c r="B544" s="71"/>
      <c r="C544" s="71"/>
      <c r="D544" s="71"/>
      <c r="E544" s="71"/>
      <c r="F544" s="71"/>
      <c r="G544" s="71"/>
      <c r="H544" s="71"/>
      <c r="I544" s="71"/>
      <c r="J544" s="71"/>
    </row>
    <row r="545" spans="1:10" ht="13.8">
      <c r="A545" s="71"/>
      <c r="B545" s="71"/>
      <c r="C545" s="71"/>
      <c r="D545" s="71"/>
      <c r="E545" s="71"/>
      <c r="F545" s="71"/>
      <c r="G545" s="71"/>
      <c r="H545" s="71"/>
      <c r="I545" s="71"/>
      <c r="J545" s="71"/>
    </row>
    <row r="546" spans="1:10" ht="13.8">
      <c r="A546" s="71"/>
      <c r="B546" s="71"/>
      <c r="C546" s="71"/>
      <c r="D546" s="71"/>
      <c r="E546" s="71"/>
      <c r="F546" s="71"/>
      <c r="G546" s="71"/>
      <c r="H546" s="71"/>
      <c r="I546" s="71"/>
      <c r="J546" s="71"/>
    </row>
    <row r="547" spans="1:10" ht="13.8">
      <c r="A547" s="71"/>
      <c r="B547" s="71"/>
      <c r="C547" s="71"/>
      <c r="D547" s="71"/>
      <c r="E547" s="71"/>
      <c r="F547" s="71"/>
      <c r="G547" s="71"/>
      <c r="H547" s="71"/>
      <c r="I547" s="71"/>
      <c r="J547" s="71"/>
    </row>
    <row r="548" spans="1:10" ht="13.8">
      <c r="A548" s="71"/>
      <c r="B548" s="71"/>
      <c r="C548" s="71"/>
      <c r="D548" s="71"/>
      <c r="E548" s="71"/>
      <c r="F548" s="71"/>
      <c r="G548" s="71"/>
      <c r="H548" s="71"/>
      <c r="I548" s="71"/>
      <c r="J548" s="71"/>
    </row>
    <row r="549" spans="1:10" ht="13.8">
      <c r="A549" s="71"/>
      <c r="B549" s="71"/>
      <c r="C549" s="71"/>
      <c r="D549" s="71"/>
      <c r="E549" s="71"/>
      <c r="F549" s="71"/>
      <c r="G549" s="71"/>
      <c r="H549" s="71"/>
      <c r="I549" s="71"/>
      <c r="J549" s="71"/>
    </row>
    <row r="550" spans="1:10" ht="13.8">
      <c r="A550" s="71"/>
      <c r="B550" s="71"/>
      <c r="C550" s="71"/>
      <c r="D550" s="71"/>
      <c r="E550" s="71"/>
      <c r="F550" s="71"/>
      <c r="G550" s="71"/>
      <c r="H550" s="71"/>
      <c r="I550" s="71"/>
      <c r="J550" s="71"/>
    </row>
    <row r="551" spans="1:10" ht="13.8">
      <c r="A551" s="71"/>
      <c r="B551" s="71"/>
      <c r="C551" s="71"/>
      <c r="D551" s="71"/>
      <c r="E551" s="71"/>
      <c r="F551" s="71"/>
      <c r="G551" s="71"/>
      <c r="H551" s="71"/>
      <c r="I551" s="71"/>
      <c r="J551" s="71"/>
    </row>
    <row r="552" spans="1:10" ht="13.8">
      <c r="A552" s="71"/>
      <c r="B552" s="71"/>
      <c r="C552" s="71"/>
      <c r="D552" s="71"/>
      <c r="E552" s="71"/>
      <c r="F552" s="71"/>
      <c r="G552" s="71"/>
      <c r="H552" s="71"/>
      <c r="I552" s="71"/>
      <c r="J552" s="71"/>
    </row>
    <row r="553" spans="1:10" ht="13.8">
      <c r="A553" s="71"/>
      <c r="B553" s="71"/>
      <c r="C553" s="71"/>
      <c r="D553" s="71"/>
      <c r="E553" s="71"/>
      <c r="F553" s="71"/>
      <c r="G553" s="71"/>
      <c r="H553" s="71"/>
      <c r="I553" s="71"/>
      <c r="J553" s="71"/>
    </row>
    <row r="554" spans="1:10" ht="13.8">
      <c r="A554" s="71"/>
      <c r="B554" s="71"/>
      <c r="C554" s="71"/>
      <c r="D554" s="71"/>
      <c r="E554" s="71"/>
      <c r="F554" s="71"/>
      <c r="G554" s="71"/>
      <c r="H554" s="71"/>
      <c r="I554" s="71"/>
      <c r="J554" s="71"/>
    </row>
    <row r="555" spans="1:10" ht="13.8">
      <c r="A555" s="71"/>
      <c r="B555" s="71"/>
      <c r="C555" s="71"/>
      <c r="D555" s="71"/>
      <c r="E555" s="71"/>
      <c r="F555" s="71"/>
      <c r="G555" s="71"/>
      <c r="H555" s="71"/>
      <c r="I555" s="71"/>
      <c r="J555" s="71"/>
    </row>
    <row r="556" spans="1:10" ht="13.8">
      <c r="A556" s="71"/>
      <c r="B556" s="71"/>
      <c r="C556" s="71"/>
      <c r="D556" s="71"/>
      <c r="E556" s="71"/>
      <c r="F556" s="71"/>
      <c r="G556" s="71"/>
      <c r="H556" s="71"/>
      <c r="I556" s="71"/>
      <c r="J556" s="71"/>
    </row>
    <row r="557" spans="1:10" ht="13.8">
      <c r="A557" s="71"/>
      <c r="B557" s="71"/>
      <c r="C557" s="71"/>
      <c r="D557" s="71"/>
      <c r="E557" s="71"/>
      <c r="F557" s="71"/>
      <c r="G557" s="71"/>
      <c r="H557" s="71"/>
      <c r="I557" s="71"/>
      <c r="J557" s="71"/>
    </row>
    <row r="558" spans="1:10" ht="13.8">
      <c r="A558" s="71"/>
      <c r="B558" s="71"/>
      <c r="C558" s="71"/>
      <c r="D558" s="71"/>
      <c r="E558" s="71"/>
      <c r="F558" s="71"/>
      <c r="G558" s="71"/>
      <c r="H558" s="71"/>
      <c r="I558" s="71"/>
      <c r="J558" s="71"/>
    </row>
    <row r="559" spans="1:10" ht="13.8">
      <c r="A559" s="71"/>
      <c r="B559" s="71"/>
      <c r="C559" s="71"/>
      <c r="D559" s="71"/>
      <c r="E559" s="71"/>
      <c r="F559" s="71"/>
      <c r="G559" s="71"/>
      <c r="H559" s="71"/>
      <c r="I559" s="71"/>
      <c r="J559" s="71"/>
    </row>
    <row r="560" spans="1:10" ht="13.8">
      <c r="A560" s="71"/>
      <c r="B560" s="71"/>
      <c r="C560" s="71"/>
      <c r="D560" s="71"/>
      <c r="E560" s="71"/>
      <c r="F560" s="71"/>
      <c r="G560" s="71"/>
      <c r="H560" s="71"/>
      <c r="I560" s="71"/>
      <c r="J560" s="71"/>
    </row>
    <row r="561" spans="1:10" ht="13.8">
      <c r="A561" s="71"/>
      <c r="B561" s="71"/>
      <c r="C561" s="71"/>
      <c r="D561" s="71"/>
      <c r="E561" s="71"/>
      <c r="F561" s="71"/>
      <c r="G561" s="71"/>
      <c r="H561" s="71"/>
      <c r="I561" s="71"/>
      <c r="J561" s="71"/>
    </row>
    <row r="562" spans="1:10" ht="13.8">
      <c r="A562" s="71"/>
      <c r="B562" s="71"/>
      <c r="C562" s="71"/>
      <c r="D562" s="71"/>
      <c r="E562" s="71"/>
      <c r="F562" s="71"/>
      <c r="G562" s="71"/>
      <c r="H562" s="71"/>
      <c r="I562" s="71"/>
      <c r="J562" s="71"/>
    </row>
    <row r="563" spans="1:10" ht="13.8">
      <c r="A563" s="71"/>
      <c r="B563" s="71"/>
      <c r="C563" s="71"/>
      <c r="D563" s="71"/>
      <c r="E563" s="71"/>
      <c r="F563" s="71"/>
      <c r="G563" s="71"/>
      <c r="H563" s="71"/>
      <c r="I563" s="71"/>
      <c r="J563" s="71"/>
    </row>
    <row r="564" spans="1:10" ht="13.8">
      <c r="A564" s="71"/>
      <c r="B564" s="71"/>
      <c r="C564" s="71"/>
      <c r="D564" s="71"/>
      <c r="E564" s="71"/>
      <c r="F564" s="71"/>
      <c r="G564" s="71"/>
      <c r="H564" s="71"/>
      <c r="I564" s="71"/>
      <c r="J564" s="71"/>
    </row>
    <row r="565" spans="1:10" ht="13.8">
      <c r="A565" s="71"/>
      <c r="B565" s="71"/>
      <c r="C565" s="71"/>
      <c r="D565" s="71"/>
      <c r="E565" s="71"/>
      <c r="F565" s="71"/>
      <c r="G565" s="71"/>
      <c r="H565" s="71"/>
      <c r="I565" s="71"/>
      <c r="J565" s="71"/>
    </row>
    <row r="566" spans="1:10" ht="13.8">
      <c r="A566" s="71"/>
      <c r="B566" s="71"/>
      <c r="C566" s="71"/>
      <c r="D566" s="71"/>
      <c r="E566" s="71"/>
      <c r="F566" s="71"/>
      <c r="G566" s="71"/>
      <c r="H566" s="71"/>
      <c r="I566" s="71"/>
      <c r="J566" s="71"/>
    </row>
    <row r="567" spans="1:10" ht="13.8">
      <c r="A567" s="71"/>
      <c r="B567" s="71"/>
      <c r="C567" s="71"/>
      <c r="D567" s="71"/>
      <c r="E567" s="71"/>
      <c r="F567" s="71"/>
      <c r="G567" s="71"/>
      <c r="H567" s="71"/>
      <c r="I567" s="71"/>
      <c r="J567" s="71"/>
    </row>
    <row r="568" spans="1:10" ht="13.8">
      <c r="A568" s="71"/>
      <c r="B568" s="71"/>
      <c r="C568" s="71"/>
      <c r="D568" s="71"/>
      <c r="E568" s="71"/>
      <c r="F568" s="71"/>
      <c r="G568" s="71"/>
      <c r="H568" s="71"/>
      <c r="I568" s="71"/>
      <c r="J568" s="71"/>
    </row>
    <row r="569" spans="1:10" ht="13.8">
      <c r="A569" s="71"/>
      <c r="B569" s="71"/>
      <c r="C569" s="71"/>
      <c r="D569" s="71"/>
      <c r="E569" s="71"/>
      <c r="F569" s="71"/>
      <c r="G569" s="71"/>
      <c r="H569" s="71"/>
      <c r="I569" s="71"/>
      <c r="J569" s="71"/>
    </row>
    <row r="570" spans="1:10" ht="13.8">
      <c r="A570" s="71"/>
      <c r="B570" s="71"/>
      <c r="C570" s="71"/>
      <c r="D570" s="71"/>
      <c r="E570" s="71"/>
      <c r="F570" s="71"/>
      <c r="G570" s="71"/>
      <c r="H570" s="71"/>
      <c r="I570" s="71"/>
      <c r="J570" s="71"/>
    </row>
    <row r="571" spans="1:10" ht="13.8">
      <c r="A571" s="71"/>
      <c r="B571" s="71"/>
      <c r="C571" s="71"/>
      <c r="D571" s="71"/>
      <c r="E571" s="71"/>
      <c r="F571" s="71"/>
      <c r="G571" s="71"/>
      <c r="H571" s="71"/>
      <c r="I571" s="71"/>
      <c r="J571" s="71"/>
    </row>
    <row r="572" spans="1:10" ht="13.8">
      <c r="A572" s="71"/>
      <c r="B572" s="71"/>
      <c r="C572" s="71"/>
      <c r="D572" s="71"/>
      <c r="E572" s="71"/>
      <c r="F572" s="71"/>
      <c r="G572" s="71"/>
      <c r="H572" s="71"/>
      <c r="I572" s="71"/>
      <c r="J572" s="71"/>
    </row>
    <row r="573" spans="1:10" ht="13.8">
      <c r="A573" s="71"/>
      <c r="B573" s="71"/>
      <c r="C573" s="71"/>
      <c r="D573" s="71"/>
      <c r="E573" s="71"/>
      <c r="F573" s="71"/>
      <c r="G573" s="71"/>
      <c r="H573" s="71"/>
      <c r="I573" s="71"/>
      <c r="J573" s="71"/>
    </row>
    <row r="574" spans="1:10" ht="13.8">
      <c r="A574" s="71"/>
      <c r="B574" s="71"/>
      <c r="C574" s="71"/>
      <c r="D574" s="71"/>
      <c r="E574" s="71"/>
      <c r="F574" s="71"/>
      <c r="G574" s="71"/>
      <c r="H574" s="71"/>
      <c r="I574" s="71"/>
      <c r="J574" s="71"/>
    </row>
    <row r="575" spans="1:10" ht="13.8">
      <c r="A575" s="71"/>
      <c r="B575" s="71"/>
      <c r="C575" s="71"/>
      <c r="D575" s="71"/>
      <c r="E575" s="71"/>
      <c r="F575" s="71"/>
      <c r="G575" s="71"/>
      <c r="H575" s="71"/>
      <c r="I575" s="71"/>
      <c r="J575" s="71"/>
    </row>
    <row r="576" spans="1:10" ht="13.8">
      <c r="A576" s="71"/>
      <c r="B576" s="71"/>
      <c r="C576" s="71"/>
      <c r="D576" s="71"/>
      <c r="E576" s="71"/>
      <c r="F576" s="71"/>
      <c r="G576" s="71"/>
      <c r="H576" s="71"/>
      <c r="I576" s="71"/>
      <c r="J576" s="71"/>
    </row>
    <row r="577" spans="1:10" ht="13.8">
      <c r="A577" s="71"/>
      <c r="B577" s="71"/>
      <c r="C577" s="71"/>
      <c r="D577" s="71"/>
      <c r="E577" s="71"/>
      <c r="F577" s="71"/>
      <c r="G577" s="71"/>
      <c r="H577" s="71"/>
      <c r="I577" s="71"/>
      <c r="J577" s="71"/>
    </row>
    <row r="578" spans="1:10" ht="13.8">
      <c r="A578" s="71"/>
      <c r="B578" s="71"/>
      <c r="C578" s="71"/>
      <c r="D578" s="71"/>
      <c r="E578" s="71"/>
      <c r="F578" s="71"/>
      <c r="G578" s="71"/>
      <c r="H578" s="71"/>
      <c r="I578" s="71"/>
      <c r="J578" s="71"/>
    </row>
    <row r="579" spans="1:10" ht="13.8">
      <c r="A579" s="71"/>
      <c r="B579" s="71"/>
      <c r="C579" s="71"/>
      <c r="D579" s="71"/>
      <c r="E579" s="71"/>
      <c r="F579" s="71"/>
      <c r="G579" s="71"/>
      <c r="H579" s="71"/>
      <c r="I579" s="71"/>
      <c r="J579" s="71"/>
    </row>
    <row r="580" spans="1:10" ht="13.8">
      <c r="A580" s="71"/>
      <c r="B580" s="71"/>
      <c r="C580" s="71"/>
      <c r="D580" s="71"/>
      <c r="E580" s="71"/>
      <c r="F580" s="71"/>
      <c r="G580" s="71"/>
      <c r="H580" s="71"/>
      <c r="I580" s="71"/>
      <c r="J580" s="71"/>
    </row>
    <row r="581" spans="1:10" ht="13.8">
      <c r="A581" s="71"/>
      <c r="B581" s="71"/>
      <c r="C581" s="71"/>
      <c r="D581" s="71"/>
      <c r="E581" s="71"/>
      <c r="F581" s="71"/>
      <c r="G581" s="71"/>
      <c r="H581" s="71"/>
      <c r="I581" s="71"/>
      <c r="J581" s="71"/>
    </row>
    <row r="582" spans="1:10" ht="13.8">
      <c r="A582" s="71"/>
      <c r="B582" s="71"/>
      <c r="C582" s="71"/>
      <c r="D582" s="71"/>
      <c r="E582" s="71"/>
      <c r="F582" s="71"/>
      <c r="G582" s="71"/>
      <c r="H582" s="71"/>
      <c r="I582" s="71"/>
      <c r="J582" s="71"/>
    </row>
    <row r="583" spans="1:10" ht="13.8">
      <c r="A583" s="71"/>
      <c r="B583" s="71"/>
      <c r="C583" s="71"/>
      <c r="D583" s="71"/>
      <c r="E583" s="71"/>
      <c r="F583" s="71"/>
      <c r="G583" s="71"/>
      <c r="H583" s="71"/>
      <c r="I583" s="71"/>
      <c r="J583" s="71"/>
    </row>
    <row r="584" spans="1:10" ht="13.8">
      <c r="A584" s="71"/>
      <c r="B584" s="71"/>
      <c r="C584" s="71"/>
      <c r="D584" s="71"/>
      <c r="E584" s="71"/>
      <c r="F584" s="71"/>
      <c r="G584" s="71"/>
      <c r="H584" s="71"/>
      <c r="I584" s="71"/>
      <c r="J584" s="71"/>
    </row>
    <row r="585" spans="1:10" ht="13.8">
      <c r="A585" s="71"/>
      <c r="B585" s="71"/>
      <c r="C585" s="71"/>
      <c r="D585" s="71"/>
      <c r="E585" s="71"/>
      <c r="F585" s="71"/>
      <c r="G585" s="71"/>
      <c r="H585" s="71"/>
      <c r="I585" s="71"/>
      <c r="J585" s="71"/>
    </row>
    <row r="586" spans="1:10" ht="13.8">
      <c r="A586" s="71"/>
      <c r="B586" s="71"/>
      <c r="C586" s="71"/>
      <c r="D586" s="71"/>
      <c r="E586" s="71"/>
      <c r="F586" s="71"/>
      <c r="G586" s="71"/>
      <c r="H586" s="71"/>
      <c r="I586" s="71"/>
      <c r="J586" s="71"/>
    </row>
    <row r="587" spans="1:10" ht="13.8">
      <c r="A587" s="71"/>
      <c r="B587" s="71"/>
      <c r="C587" s="71"/>
      <c r="D587" s="71"/>
      <c r="E587" s="71"/>
      <c r="F587" s="71"/>
      <c r="G587" s="71"/>
      <c r="H587" s="71"/>
      <c r="I587" s="71"/>
      <c r="J587" s="71"/>
    </row>
    <row r="588" spans="1:10" ht="13.8">
      <c r="A588" s="71"/>
      <c r="B588" s="71"/>
      <c r="C588" s="71"/>
      <c r="D588" s="71"/>
      <c r="E588" s="71"/>
      <c r="F588" s="71"/>
      <c r="G588" s="71"/>
      <c r="H588" s="71"/>
      <c r="I588" s="71"/>
      <c r="J588" s="71"/>
    </row>
    <row r="589" spans="1:10" ht="13.8">
      <c r="A589" s="71"/>
      <c r="B589" s="71"/>
      <c r="C589" s="71"/>
      <c r="D589" s="71"/>
      <c r="E589" s="71"/>
      <c r="F589" s="71"/>
      <c r="G589" s="71"/>
      <c r="H589" s="71"/>
      <c r="I589" s="71"/>
      <c r="J589" s="71"/>
    </row>
    <row r="590" spans="1:10" ht="13.8">
      <c r="A590" s="71"/>
      <c r="B590" s="71"/>
      <c r="C590" s="71"/>
      <c r="D590" s="71"/>
      <c r="E590" s="71"/>
      <c r="F590" s="71"/>
      <c r="G590" s="71"/>
      <c r="H590" s="71"/>
      <c r="I590" s="71"/>
      <c r="J590" s="71"/>
    </row>
    <row r="591" spans="1:10" ht="13.8">
      <c r="A591" s="71"/>
      <c r="B591" s="71"/>
      <c r="C591" s="71"/>
      <c r="D591" s="71"/>
      <c r="E591" s="71"/>
      <c r="F591" s="71"/>
      <c r="G591" s="71"/>
      <c r="H591" s="71"/>
      <c r="I591" s="71"/>
      <c r="J591" s="71"/>
    </row>
    <row r="592" spans="1:10" ht="13.8">
      <c r="A592" s="71"/>
      <c r="B592" s="71"/>
      <c r="C592" s="71"/>
      <c r="D592" s="71"/>
      <c r="E592" s="71"/>
      <c r="F592" s="71"/>
      <c r="G592" s="71"/>
      <c r="H592" s="71"/>
      <c r="I592" s="71"/>
      <c r="J592" s="71"/>
    </row>
    <row r="593" spans="1:10" ht="13.8">
      <c r="A593" s="71"/>
      <c r="B593" s="71"/>
      <c r="C593" s="71"/>
      <c r="D593" s="71"/>
      <c r="E593" s="71"/>
      <c r="F593" s="71"/>
      <c r="G593" s="71"/>
      <c r="H593" s="71"/>
      <c r="I593" s="71"/>
      <c r="J593" s="71"/>
    </row>
    <row r="594" spans="1:10" ht="13.8">
      <c r="A594" s="71"/>
      <c r="B594" s="71"/>
      <c r="C594" s="71"/>
      <c r="D594" s="71"/>
      <c r="E594" s="71"/>
      <c r="F594" s="71"/>
      <c r="G594" s="71"/>
      <c r="H594" s="71"/>
      <c r="I594" s="71"/>
      <c r="J594" s="71"/>
    </row>
    <row r="595" spans="1:10" ht="13.8">
      <c r="A595" s="71"/>
      <c r="B595" s="71"/>
      <c r="C595" s="71"/>
      <c r="D595" s="71"/>
      <c r="E595" s="71"/>
      <c r="F595" s="71"/>
      <c r="G595" s="71"/>
      <c r="H595" s="71"/>
      <c r="I595" s="71"/>
      <c r="J595" s="71"/>
    </row>
    <row r="596" spans="1:10" ht="13.8">
      <c r="A596" s="71"/>
      <c r="B596" s="71"/>
      <c r="C596" s="71"/>
      <c r="D596" s="71"/>
      <c r="E596" s="71"/>
      <c r="F596" s="71"/>
      <c r="G596" s="71"/>
      <c r="H596" s="71"/>
      <c r="I596" s="71"/>
      <c r="J596" s="71"/>
    </row>
    <row r="597" spans="1:10" ht="13.8">
      <c r="A597" s="71"/>
      <c r="B597" s="71"/>
      <c r="C597" s="71"/>
      <c r="D597" s="71"/>
      <c r="E597" s="71"/>
      <c r="F597" s="71"/>
      <c r="G597" s="71"/>
      <c r="H597" s="71"/>
      <c r="I597" s="71"/>
      <c r="J597" s="71"/>
    </row>
    <row r="598" spans="1:10" ht="13.8">
      <c r="A598" s="71"/>
      <c r="B598" s="71"/>
      <c r="C598" s="71"/>
      <c r="D598" s="71"/>
      <c r="E598" s="71"/>
      <c r="F598" s="71"/>
      <c r="G598" s="71"/>
      <c r="H598" s="71"/>
      <c r="I598" s="71"/>
      <c r="J598" s="71"/>
    </row>
    <row r="599" spans="1:10" ht="13.8">
      <c r="A599" s="71"/>
      <c r="B599" s="71"/>
      <c r="C599" s="71"/>
      <c r="D599" s="71"/>
      <c r="E599" s="71"/>
      <c r="F599" s="71"/>
      <c r="G599" s="71"/>
      <c r="H599" s="71"/>
      <c r="I599" s="71"/>
      <c r="J599" s="71"/>
    </row>
    <row r="600" spans="1:10" ht="13.8">
      <c r="A600" s="71"/>
      <c r="B600" s="71"/>
      <c r="C600" s="71"/>
      <c r="D600" s="71"/>
      <c r="E600" s="71"/>
      <c r="F600" s="71"/>
      <c r="G600" s="71"/>
      <c r="H600" s="71"/>
      <c r="I600" s="71"/>
      <c r="J600" s="71"/>
    </row>
    <row r="601" spans="1:10" ht="13.8">
      <c r="A601" s="71"/>
      <c r="B601" s="71"/>
      <c r="C601" s="71"/>
      <c r="D601" s="71"/>
      <c r="E601" s="71"/>
      <c r="F601" s="71"/>
      <c r="G601" s="71"/>
      <c r="H601" s="71"/>
      <c r="I601" s="71"/>
      <c r="J601" s="71"/>
    </row>
    <row r="602" spans="1:10" ht="13.8">
      <c r="A602" s="71"/>
      <c r="B602" s="71"/>
      <c r="C602" s="71"/>
      <c r="D602" s="71"/>
      <c r="E602" s="71"/>
      <c r="F602" s="71"/>
      <c r="G602" s="71"/>
      <c r="H602" s="71"/>
      <c r="I602" s="71"/>
      <c r="J602" s="71"/>
    </row>
    <row r="603" spans="1:10" ht="13.8">
      <c r="A603" s="71"/>
      <c r="B603" s="71"/>
      <c r="C603" s="71"/>
      <c r="D603" s="71"/>
      <c r="E603" s="71"/>
      <c r="F603" s="71"/>
      <c r="G603" s="71"/>
      <c r="H603" s="71"/>
      <c r="I603" s="71"/>
      <c r="J603" s="71"/>
    </row>
    <row r="604" spans="1:10" ht="13.8">
      <c r="A604" s="71"/>
      <c r="B604" s="71"/>
      <c r="C604" s="71"/>
      <c r="D604" s="71"/>
      <c r="E604" s="71"/>
      <c r="F604" s="71"/>
      <c r="G604" s="71"/>
      <c r="H604" s="71"/>
      <c r="I604" s="71"/>
      <c r="J604" s="71"/>
    </row>
    <row r="605" spans="1:10" ht="13.8">
      <c r="A605" s="71"/>
      <c r="B605" s="71"/>
      <c r="C605" s="71"/>
      <c r="D605" s="71"/>
      <c r="E605" s="71"/>
      <c r="F605" s="71"/>
      <c r="G605" s="71"/>
      <c r="H605" s="71"/>
      <c r="I605" s="71"/>
      <c r="J605" s="71"/>
    </row>
    <row r="606" spans="1:10" ht="13.8">
      <c r="A606" s="71"/>
      <c r="B606" s="71"/>
      <c r="C606" s="71"/>
      <c r="D606" s="71"/>
      <c r="E606" s="71"/>
      <c r="F606" s="71"/>
      <c r="G606" s="71"/>
      <c r="H606" s="71"/>
      <c r="I606" s="71"/>
      <c r="J606" s="71"/>
    </row>
    <row r="607" spans="1:10" ht="13.8">
      <c r="A607" s="71"/>
      <c r="B607" s="71"/>
      <c r="C607" s="71"/>
      <c r="D607" s="71"/>
      <c r="E607" s="71"/>
      <c r="F607" s="71"/>
      <c r="G607" s="71"/>
      <c r="H607" s="71"/>
      <c r="I607" s="71"/>
      <c r="J607" s="71"/>
    </row>
    <row r="608" spans="1:10" ht="13.8">
      <c r="A608" s="71"/>
      <c r="B608" s="71"/>
      <c r="C608" s="71"/>
      <c r="D608" s="71"/>
      <c r="E608" s="71"/>
      <c r="F608" s="71"/>
      <c r="G608" s="71"/>
      <c r="H608" s="71"/>
      <c r="I608" s="71"/>
      <c r="J608" s="71"/>
    </row>
    <row r="609" spans="1:10" ht="13.8">
      <c r="A609" s="71"/>
      <c r="B609" s="71"/>
      <c r="C609" s="71"/>
      <c r="D609" s="71"/>
      <c r="E609" s="71"/>
      <c r="F609" s="71"/>
      <c r="G609" s="71"/>
      <c r="H609" s="71"/>
      <c r="I609" s="71"/>
      <c r="J609" s="71"/>
    </row>
    <row r="610" spans="1:10" ht="13.8">
      <c r="A610" s="71"/>
      <c r="B610" s="71"/>
      <c r="C610" s="71"/>
      <c r="D610" s="71"/>
      <c r="E610" s="71"/>
      <c r="F610" s="71"/>
      <c r="G610" s="71"/>
      <c r="H610" s="71"/>
      <c r="I610" s="71"/>
      <c r="J610" s="71"/>
    </row>
    <row r="611" spans="1:10" ht="13.8">
      <c r="A611" s="71"/>
      <c r="B611" s="71"/>
      <c r="C611" s="71"/>
      <c r="D611" s="71"/>
      <c r="E611" s="71"/>
      <c r="F611" s="71"/>
      <c r="G611" s="71"/>
      <c r="H611" s="71"/>
      <c r="I611" s="71"/>
      <c r="J611" s="71"/>
    </row>
    <row r="612" spans="1:10" ht="13.8">
      <c r="A612" s="71"/>
      <c r="B612" s="71"/>
      <c r="C612" s="71"/>
      <c r="D612" s="71"/>
      <c r="E612" s="71"/>
      <c r="F612" s="71"/>
      <c r="G612" s="71"/>
      <c r="H612" s="71"/>
      <c r="I612" s="71"/>
      <c r="J612" s="71"/>
    </row>
    <row r="613" spans="1:10" ht="13.8">
      <c r="A613" s="71"/>
      <c r="B613" s="71"/>
      <c r="C613" s="71"/>
      <c r="D613" s="71"/>
      <c r="E613" s="71"/>
      <c r="F613" s="71"/>
      <c r="G613" s="71"/>
      <c r="H613" s="71"/>
      <c r="I613" s="71"/>
      <c r="J613" s="71"/>
    </row>
    <row r="614" spans="1:10" ht="13.8">
      <c r="A614" s="71"/>
      <c r="B614" s="71"/>
      <c r="C614" s="71"/>
      <c r="D614" s="71"/>
      <c r="E614" s="71"/>
      <c r="F614" s="71"/>
      <c r="G614" s="71"/>
      <c r="H614" s="71"/>
      <c r="I614" s="71"/>
      <c r="J614" s="71"/>
    </row>
    <row r="615" spans="1:10" ht="13.8">
      <c r="A615" s="71"/>
      <c r="B615" s="71"/>
      <c r="C615" s="71"/>
      <c r="D615" s="71"/>
      <c r="E615" s="71"/>
      <c r="F615" s="71"/>
      <c r="G615" s="71"/>
      <c r="H615" s="71"/>
      <c r="I615" s="71"/>
      <c r="J615" s="71"/>
    </row>
    <row r="616" spans="1:10" ht="13.8">
      <c r="A616" s="71"/>
      <c r="B616" s="71"/>
      <c r="C616" s="71"/>
      <c r="D616" s="71"/>
      <c r="E616" s="71"/>
      <c r="F616" s="71"/>
      <c r="G616" s="71"/>
      <c r="H616" s="71"/>
      <c r="I616" s="71"/>
      <c r="J616" s="71"/>
    </row>
    <row r="617" spans="1:10" ht="13.8">
      <c r="A617" s="71"/>
      <c r="B617" s="71"/>
      <c r="C617" s="71"/>
      <c r="D617" s="71"/>
      <c r="E617" s="71"/>
      <c r="F617" s="71"/>
      <c r="G617" s="71"/>
      <c r="H617" s="71"/>
      <c r="I617" s="71"/>
      <c r="J617" s="71"/>
    </row>
    <row r="618" spans="1:10" ht="13.8">
      <c r="A618" s="71"/>
      <c r="B618" s="71"/>
      <c r="C618" s="71"/>
      <c r="D618" s="71"/>
      <c r="E618" s="71"/>
      <c r="F618" s="71"/>
      <c r="G618" s="71"/>
      <c r="H618" s="71"/>
      <c r="I618" s="71"/>
      <c r="J618" s="71"/>
    </row>
    <row r="619" spans="1:10" ht="13.8">
      <c r="A619" s="71"/>
      <c r="B619" s="71"/>
      <c r="C619" s="71"/>
      <c r="D619" s="71"/>
      <c r="E619" s="71"/>
      <c r="F619" s="71"/>
      <c r="G619" s="71"/>
      <c r="H619" s="71"/>
      <c r="I619" s="71"/>
      <c r="J619" s="71"/>
    </row>
    <row r="620" spans="1:10" ht="13.8">
      <c r="A620" s="71"/>
      <c r="B620" s="71"/>
      <c r="C620" s="71"/>
      <c r="D620" s="71"/>
      <c r="E620" s="71"/>
      <c r="F620" s="71"/>
      <c r="G620" s="71"/>
      <c r="H620" s="71"/>
      <c r="I620" s="71"/>
      <c r="J620" s="71"/>
    </row>
    <row r="621" spans="1:10" ht="13.8">
      <c r="A621" s="71"/>
      <c r="B621" s="71"/>
      <c r="C621" s="71"/>
      <c r="D621" s="71"/>
      <c r="E621" s="71"/>
      <c r="F621" s="71"/>
      <c r="G621" s="71"/>
      <c r="H621" s="71"/>
      <c r="I621" s="71"/>
      <c r="J621" s="71"/>
    </row>
    <row r="622" spans="1:10" ht="13.8">
      <c r="A622" s="71"/>
      <c r="B622" s="71"/>
      <c r="C622" s="71"/>
      <c r="D622" s="71"/>
      <c r="E622" s="71"/>
      <c r="F622" s="71"/>
      <c r="G622" s="71"/>
      <c r="H622" s="71"/>
      <c r="I622" s="71"/>
      <c r="J622" s="71"/>
    </row>
    <row r="623" spans="1:10" ht="13.8">
      <c r="A623" s="71"/>
      <c r="B623" s="71"/>
      <c r="C623" s="71"/>
      <c r="D623" s="71"/>
      <c r="E623" s="71"/>
      <c r="F623" s="71"/>
      <c r="G623" s="71"/>
      <c r="H623" s="71"/>
      <c r="I623" s="71"/>
      <c r="J623" s="71"/>
    </row>
    <row r="624" spans="1:10" ht="13.8">
      <c r="A624" s="71"/>
      <c r="B624" s="71"/>
      <c r="C624" s="71"/>
      <c r="D624" s="71"/>
      <c r="E624" s="71"/>
      <c r="F624" s="71"/>
      <c r="G624" s="71"/>
      <c r="H624" s="71"/>
      <c r="I624" s="71"/>
      <c r="J624" s="71"/>
    </row>
    <row r="625" spans="1:10" ht="13.8">
      <c r="A625" s="71"/>
      <c r="B625" s="71"/>
      <c r="C625" s="71"/>
      <c r="D625" s="71"/>
      <c r="E625" s="71"/>
      <c r="F625" s="71"/>
      <c r="G625" s="71"/>
      <c r="H625" s="71"/>
      <c r="I625" s="71"/>
      <c r="J625" s="71"/>
    </row>
    <row r="626" spans="1:10" ht="13.8">
      <c r="A626" s="71"/>
      <c r="B626" s="71"/>
      <c r="C626" s="71"/>
      <c r="D626" s="71"/>
      <c r="E626" s="71"/>
      <c r="F626" s="71"/>
      <c r="G626" s="71"/>
      <c r="H626" s="71"/>
      <c r="I626" s="71"/>
      <c r="J626" s="71"/>
    </row>
    <row r="627" spans="1:10" ht="13.8">
      <c r="A627" s="71"/>
      <c r="B627" s="71"/>
      <c r="C627" s="71"/>
      <c r="D627" s="71"/>
      <c r="E627" s="71"/>
      <c r="F627" s="71"/>
      <c r="G627" s="71"/>
      <c r="H627" s="71"/>
      <c r="I627" s="71"/>
      <c r="J627" s="71"/>
    </row>
    <row r="628" spans="1:10" ht="13.8">
      <c r="A628" s="71"/>
      <c r="B628" s="71"/>
      <c r="C628" s="71"/>
      <c r="D628" s="71"/>
      <c r="E628" s="71"/>
      <c r="F628" s="71"/>
      <c r="G628" s="71"/>
      <c r="H628" s="71"/>
      <c r="I628" s="71"/>
      <c r="J628" s="71"/>
    </row>
    <row r="629" spans="1:10" ht="13.8">
      <c r="A629" s="71"/>
      <c r="B629" s="71"/>
      <c r="C629" s="71"/>
      <c r="D629" s="71"/>
      <c r="E629" s="71"/>
      <c r="F629" s="71"/>
      <c r="G629" s="71"/>
      <c r="H629" s="71"/>
      <c r="I629" s="71"/>
      <c r="J629" s="71"/>
    </row>
    <row r="630" spans="1:10" ht="13.8">
      <c r="A630" s="71"/>
      <c r="B630" s="71"/>
      <c r="C630" s="71"/>
      <c r="D630" s="71"/>
      <c r="E630" s="71"/>
      <c r="F630" s="71"/>
      <c r="G630" s="71"/>
      <c r="H630" s="71"/>
      <c r="I630" s="71"/>
      <c r="J630" s="71"/>
    </row>
    <row r="631" spans="1:10" ht="13.8">
      <c r="A631" s="71"/>
      <c r="B631" s="71"/>
      <c r="C631" s="71"/>
      <c r="D631" s="71"/>
      <c r="E631" s="71"/>
      <c r="F631" s="71"/>
      <c r="G631" s="71"/>
      <c r="H631" s="71"/>
      <c r="I631" s="71"/>
      <c r="J631" s="71"/>
    </row>
    <row r="632" spans="1:10" ht="13.8">
      <c r="A632" s="71"/>
      <c r="B632" s="71"/>
      <c r="C632" s="71"/>
      <c r="D632" s="71"/>
      <c r="E632" s="71"/>
      <c r="F632" s="71"/>
      <c r="G632" s="71"/>
      <c r="H632" s="71"/>
      <c r="I632" s="71"/>
      <c r="J632" s="71"/>
    </row>
    <row r="633" spans="1:10" ht="13.8">
      <c r="A633" s="71"/>
      <c r="B633" s="71"/>
      <c r="C633" s="71"/>
      <c r="D633" s="71"/>
      <c r="E633" s="71"/>
      <c r="F633" s="71"/>
      <c r="G633" s="71"/>
      <c r="H633" s="71"/>
      <c r="I633" s="71"/>
      <c r="J633" s="71"/>
    </row>
    <row r="634" spans="1:10" ht="13.8">
      <c r="A634" s="71"/>
      <c r="B634" s="71"/>
      <c r="C634" s="71"/>
      <c r="D634" s="71"/>
      <c r="E634" s="71"/>
      <c r="F634" s="71"/>
      <c r="G634" s="71"/>
      <c r="H634" s="71"/>
      <c r="I634" s="71"/>
      <c r="J634" s="71"/>
    </row>
    <row r="635" spans="1:10" ht="13.8">
      <c r="A635" s="71"/>
      <c r="B635" s="71"/>
      <c r="C635" s="71"/>
      <c r="D635" s="71"/>
      <c r="E635" s="71"/>
      <c r="F635" s="71"/>
      <c r="G635" s="71"/>
      <c r="H635" s="71"/>
      <c r="I635" s="71"/>
      <c r="J635" s="71"/>
    </row>
    <row r="636" spans="1:10" ht="13.8">
      <c r="A636" s="71"/>
      <c r="B636" s="71"/>
      <c r="C636" s="71"/>
      <c r="D636" s="71"/>
      <c r="E636" s="71"/>
      <c r="F636" s="71"/>
      <c r="G636" s="71"/>
      <c r="H636" s="71"/>
      <c r="I636" s="71"/>
      <c r="J636" s="71"/>
    </row>
    <row r="637" spans="1:10" ht="13.8">
      <c r="A637" s="71"/>
      <c r="B637" s="71"/>
      <c r="C637" s="71"/>
      <c r="D637" s="71"/>
      <c r="E637" s="71"/>
      <c r="F637" s="71"/>
      <c r="G637" s="71"/>
      <c r="H637" s="71"/>
      <c r="I637" s="71"/>
      <c r="J637" s="71"/>
    </row>
    <row r="638" spans="1:10" ht="13.8">
      <c r="A638" s="71"/>
      <c r="B638" s="71"/>
      <c r="C638" s="71"/>
      <c r="D638" s="71"/>
      <c r="E638" s="71"/>
      <c r="F638" s="71"/>
      <c r="G638" s="71"/>
      <c r="H638" s="71"/>
      <c r="I638" s="71"/>
      <c r="J638" s="71"/>
    </row>
    <row r="639" spans="1:10" ht="13.8">
      <c r="A639" s="71"/>
      <c r="B639" s="71"/>
      <c r="C639" s="71"/>
      <c r="D639" s="71"/>
      <c r="E639" s="71"/>
      <c r="F639" s="71"/>
      <c r="G639" s="71"/>
      <c r="H639" s="71"/>
      <c r="I639" s="71"/>
      <c r="J639" s="71"/>
    </row>
    <row r="640" spans="1:10" ht="13.8">
      <c r="A640" s="71"/>
      <c r="B640" s="71"/>
      <c r="C640" s="71"/>
      <c r="D640" s="71"/>
      <c r="E640" s="71"/>
      <c r="F640" s="71"/>
      <c r="G640" s="71"/>
      <c r="H640" s="71"/>
      <c r="I640" s="71"/>
      <c r="J640" s="71"/>
    </row>
    <row r="641" spans="1:10" ht="13.8">
      <c r="A641" s="71"/>
      <c r="B641" s="71"/>
      <c r="C641" s="71"/>
      <c r="D641" s="71"/>
      <c r="E641" s="71"/>
      <c r="F641" s="71"/>
      <c r="G641" s="71"/>
      <c r="H641" s="71"/>
      <c r="I641" s="71"/>
      <c r="J641" s="71"/>
    </row>
    <row r="642" spans="1:10" ht="13.8">
      <c r="A642" s="71"/>
      <c r="B642" s="71"/>
      <c r="C642" s="71"/>
      <c r="D642" s="71"/>
      <c r="E642" s="71"/>
      <c r="F642" s="71"/>
      <c r="G642" s="71"/>
      <c r="H642" s="71"/>
      <c r="I642" s="71"/>
      <c r="J642" s="71"/>
    </row>
    <row r="643" spans="1:10" ht="13.8">
      <c r="A643" s="71"/>
      <c r="B643" s="71"/>
      <c r="C643" s="71"/>
      <c r="D643" s="71"/>
      <c r="E643" s="71"/>
      <c r="F643" s="71"/>
      <c r="G643" s="71"/>
      <c r="H643" s="71"/>
      <c r="I643" s="71"/>
      <c r="J643" s="71"/>
    </row>
    <row r="644" spans="1:10" ht="13.8">
      <c r="A644" s="71"/>
      <c r="B644" s="71"/>
      <c r="C644" s="71"/>
      <c r="D644" s="71"/>
      <c r="E644" s="71"/>
      <c r="F644" s="71"/>
      <c r="G644" s="71"/>
      <c r="H644" s="71"/>
      <c r="I644" s="71"/>
      <c r="J644" s="71"/>
    </row>
    <row r="645" spans="1:10" ht="13.8">
      <c r="A645" s="71"/>
      <c r="B645" s="71"/>
      <c r="C645" s="71"/>
      <c r="D645" s="71"/>
      <c r="E645" s="71"/>
      <c r="F645" s="71"/>
      <c r="G645" s="71"/>
      <c r="H645" s="71"/>
      <c r="I645" s="71"/>
      <c r="J645" s="71"/>
    </row>
    <row r="646" spans="1:10" ht="13.8">
      <c r="A646" s="71"/>
      <c r="B646" s="71"/>
      <c r="C646" s="71"/>
      <c r="D646" s="71"/>
      <c r="E646" s="71"/>
      <c r="F646" s="71"/>
      <c r="G646" s="71"/>
      <c r="H646" s="71"/>
      <c r="I646" s="71"/>
      <c r="J646" s="71"/>
    </row>
    <row r="647" spans="1:10" ht="13.8">
      <c r="A647" s="71"/>
      <c r="B647" s="71"/>
      <c r="C647" s="71"/>
      <c r="D647" s="71"/>
      <c r="E647" s="71"/>
      <c r="F647" s="71"/>
      <c r="G647" s="71"/>
      <c r="H647" s="71"/>
      <c r="I647" s="71"/>
      <c r="J647" s="71"/>
    </row>
    <row r="648" spans="1:10" ht="13.8">
      <c r="A648" s="71"/>
      <c r="B648" s="71"/>
      <c r="C648" s="71"/>
      <c r="D648" s="71"/>
      <c r="E648" s="71"/>
      <c r="F648" s="71"/>
      <c r="G648" s="71"/>
      <c r="H648" s="71"/>
      <c r="I648" s="71"/>
      <c r="J648" s="71"/>
    </row>
    <row r="649" spans="1:10" ht="13.8">
      <c r="A649" s="71"/>
      <c r="B649" s="71"/>
      <c r="C649" s="71"/>
      <c r="D649" s="71"/>
      <c r="E649" s="71"/>
      <c r="F649" s="71"/>
      <c r="G649" s="71"/>
      <c r="H649" s="71"/>
      <c r="I649" s="71"/>
      <c r="J649" s="71"/>
    </row>
    <row r="650" spans="1:10" ht="13.8">
      <c r="A650" s="71"/>
      <c r="B650" s="71"/>
      <c r="C650" s="71"/>
      <c r="D650" s="71"/>
      <c r="E650" s="71"/>
      <c r="F650" s="71"/>
      <c r="G650" s="71"/>
      <c r="H650" s="71"/>
      <c r="I650" s="71"/>
      <c r="J650" s="71"/>
    </row>
    <row r="651" spans="1:10" ht="13.8">
      <c r="A651" s="71"/>
      <c r="B651" s="71"/>
      <c r="C651" s="71"/>
      <c r="D651" s="71"/>
      <c r="E651" s="71"/>
      <c r="F651" s="71"/>
      <c r="G651" s="71"/>
      <c r="H651" s="71"/>
      <c r="I651" s="71"/>
      <c r="J651" s="71"/>
    </row>
    <row r="652" spans="1:10" ht="13.8">
      <c r="A652" s="71"/>
      <c r="B652" s="71"/>
      <c r="C652" s="71"/>
      <c r="D652" s="71"/>
      <c r="E652" s="71"/>
      <c r="F652" s="71"/>
      <c r="G652" s="71"/>
      <c r="H652" s="71"/>
      <c r="I652" s="71"/>
      <c r="J652" s="71"/>
    </row>
    <row r="653" spans="1:10" ht="13.8">
      <c r="A653" s="71"/>
      <c r="B653" s="71"/>
      <c r="C653" s="71"/>
      <c r="D653" s="71"/>
      <c r="E653" s="71"/>
      <c r="F653" s="71"/>
      <c r="G653" s="71"/>
      <c r="H653" s="71"/>
      <c r="I653" s="71"/>
      <c r="J653" s="71"/>
    </row>
    <row r="654" spans="1:10" ht="13.8">
      <c r="A654" s="71"/>
      <c r="B654" s="71"/>
      <c r="C654" s="71"/>
      <c r="D654" s="71"/>
      <c r="E654" s="71"/>
      <c r="F654" s="71"/>
      <c r="G654" s="71"/>
      <c r="H654" s="71"/>
      <c r="I654" s="71"/>
      <c r="J654" s="71"/>
    </row>
    <row r="655" spans="1:10" ht="13.8">
      <c r="A655" s="71"/>
      <c r="B655" s="71"/>
      <c r="C655" s="71"/>
      <c r="D655" s="71"/>
      <c r="E655" s="71"/>
      <c r="F655" s="71"/>
      <c r="G655" s="71"/>
      <c r="H655" s="71"/>
      <c r="I655" s="71"/>
      <c r="J655" s="71"/>
    </row>
    <row r="656" spans="1:10" ht="13.8">
      <c r="A656" s="71"/>
      <c r="B656" s="71"/>
      <c r="C656" s="71"/>
      <c r="D656" s="71"/>
      <c r="E656" s="71"/>
      <c r="F656" s="71"/>
      <c r="G656" s="71"/>
      <c r="H656" s="71"/>
      <c r="I656" s="71"/>
      <c r="J656" s="71"/>
    </row>
    <row r="657" spans="1:10" ht="13.8">
      <c r="A657" s="71"/>
      <c r="B657" s="71"/>
      <c r="C657" s="71"/>
      <c r="D657" s="71"/>
      <c r="E657" s="71"/>
      <c r="F657" s="71"/>
      <c r="G657" s="71"/>
      <c r="H657" s="71"/>
      <c r="I657" s="71"/>
      <c r="J657" s="71"/>
    </row>
    <row r="658" spans="1:10" ht="13.8">
      <c r="A658" s="71"/>
      <c r="B658" s="71"/>
      <c r="C658" s="71"/>
      <c r="D658" s="71"/>
      <c r="E658" s="71"/>
      <c r="F658" s="71"/>
      <c r="G658" s="71"/>
      <c r="H658" s="71"/>
      <c r="I658" s="71"/>
      <c r="J658" s="71"/>
    </row>
    <row r="659" spans="1:10" ht="13.8">
      <c r="A659" s="71"/>
      <c r="B659" s="71"/>
      <c r="C659" s="71"/>
      <c r="D659" s="71"/>
      <c r="E659" s="71"/>
      <c r="F659" s="71"/>
      <c r="G659" s="71"/>
      <c r="H659" s="71"/>
      <c r="I659" s="71"/>
      <c r="J659" s="71"/>
    </row>
    <row r="660" spans="1:10" ht="13.8">
      <c r="A660" s="71"/>
      <c r="B660" s="71"/>
      <c r="C660" s="71"/>
      <c r="D660" s="71"/>
      <c r="E660" s="71"/>
      <c r="F660" s="71"/>
      <c r="G660" s="71"/>
      <c r="H660" s="71"/>
      <c r="I660" s="71"/>
      <c r="J660" s="71"/>
    </row>
    <row r="661" spans="1:10" ht="13.8">
      <c r="A661" s="71"/>
      <c r="B661" s="71"/>
      <c r="C661" s="71"/>
      <c r="D661" s="71"/>
      <c r="E661" s="71"/>
      <c r="F661" s="71"/>
      <c r="G661" s="71"/>
      <c r="H661" s="71"/>
      <c r="I661" s="71"/>
      <c r="J661" s="71"/>
    </row>
    <row r="662" spans="1:10" ht="13.8">
      <c r="A662" s="71"/>
      <c r="B662" s="71"/>
      <c r="C662" s="71"/>
      <c r="D662" s="71"/>
      <c r="E662" s="71"/>
      <c r="F662" s="71"/>
      <c r="G662" s="71"/>
      <c r="H662" s="71"/>
      <c r="I662" s="71"/>
      <c r="J662" s="71"/>
    </row>
    <row r="663" spans="1:10" ht="13.8">
      <c r="A663" s="71"/>
      <c r="B663" s="71"/>
      <c r="C663" s="71"/>
      <c r="D663" s="71"/>
      <c r="E663" s="71"/>
      <c r="F663" s="71"/>
      <c r="G663" s="71"/>
      <c r="H663" s="71"/>
      <c r="I663" s="71"/>
      <c r="J663" s="71"/>
    </row>
    <row r="664" spans="1:10" ht="13.8">
      <c r="A664" s="71"/>
      <c r="B664" s="71"/>
      <c r="C664" s="71"/>
      <c r="D664" s="71"/>
      <c r="E664" s="71"/>
      <c r="F664" s="71"/>
      <c r="G664" s="71"/>
      <c r="H664" s="71"/>
      <c r="I664" s="71"/>
      <c r="J664" s="71"/>
    </row>
    <row r="665" spans="1:10" ht="13.8">
      <c r="A665" s="71"/>
      <c r="B665" s="71"/>
      <c r="C665" s="71"/>
      <c r="D665" s="71"/>
      <c r="E665" s="71"/>
      <c r="F665" s="71"/>
      <c r="G665" s="71"/>
      <c r="H665" s="71"/>
      <c r="I665" s="71"/>
      <c r="J665" s="71"/>
    </row>
    <row r="666" spans="1:10" ht="13.8">
      <c r="A666" s="71"/>
      <c r="B666" s="71"/>
      <c r="C666" s="71"/>
      <c r="D666" s="71"/>
      <c r="E666" s="71"/>
      <c r="F666" s="71"/>
      <c r="G666" s="71"/>
      <c r="H666" s="71"/>
      <c r="I666" s="71"/>
      <c r="J666" s="71"/>
    </row>
    <row r="667" spans="1:10" ht="13.8">
      <c r="A667" s="71"/>
      <c r="B667" s="71"/>
      <c r="C667" s="71"/>
      <c r="D667" s="71"/>
      <c r="E667" s="71"/>
      <c r="F667" s="71"/>
      <c r="G667" s="71"/>
      <c r="H667" s="71"/>
      <c r="I667" s="71"/>
      <c r="J667" s="71"/>
    </row>
    <row r="668" spans="1:10" ht="13.8">
      <c r="A668" s="71"/>
      <c r="B668" s="71"/>
      <c r="C668" s="71"/>
      <c r="D668" s="71"/>
      <c r="E668" s="71"/>
      <c r="F668" s="71"/>
      <c r="G668" s="71"/>
      <c r="H668" s="71"/>
      <c r="I668" s="71"/>
      <c r="J668" s="71"/>
    </row>
    <row r="669" spans="1:10" ht="13.8">
      <c r="A669" s="71"/>
      <c r="B669" s="71"/>
      <c r="C669" s="71"/>
      <c r="D669" s="71"/>
      <c r="E669" s="71"/>
      <c r="F669" s="71"/>
      <c r="G669" s="71"/>
      <c r="H669" s="71"/>
      <c r="I669" s="71"/>
      <c r="J669" s="71"/>
    </row>
    <row r="670" spans="1:10" ht="13.8">
      <c r="A670" s="71"/>
      <c r="B670" s="71"/>
      <c r="C670" s="71"/>
      <c r="D670" s="71"/>
      <c r="E670" s="71"/>
      <c r="F670" s="71"/>
      <c r="G670" s="71"/>
      <c r="H670" s="71"/>
      <c r="I670" s="71"/>
      <c r="J670" s="71"/>
    </row>
    <row r="671" spans="1:10" ht="13.8">
      <c r="A671" s="71"/>
      <c r="B671" s="71"/>
      <c r="C671" s="71"/>
      <c r="D671" s="71"/>
      <c r="E671" s="71"/>
      <c r="F671" s="71"/>
      <c r="G671" s="71"/>
      <c r="H671" s="71"/>
      <c r="I671" s="71"/>
      <c r="J671" s="71"/>
    </row>
    <row r="672" spans="1:10" ht="13.8">
      <c r="A672" s="71"/>
      <c r="B672" s="71"/>
      <c r="C672" s="71"/>
      <c r="D672" s="71"/>
      <c r="E672" s="71"/>
      <c r="F672" s="71"/>
      <c r="G672" s="71"/>
      <c r="H672" s="71"/>
      <c r="I672" s="71"/>
      <c r="J672" s="71"/>
    </row>
    <row r="673" spans="1:10" ht="13.8">
      <c r="A673" s="71"/>
      <c r="B673" s="71"/>
      <c r="C673" s="71"/>
      <c r="D673" s="71"/>
      <c r="E673" s="71"/>
      <c r="F673" s="71"/>
      <c r="G673" s="71"/>
      <c r="H673" s="71"/>
      <c r="I673" s="71"/>
      <c r="J673" s="71"/>
    </row>
    <row r="674" spans="1:10" ht="13.8">
      <c r="A674" s="71"/>
      <c r="B674" s="71"/>
      <c r="C674" s="71"/>
      <c r="D674" s="71"/>
      <c r="E674" s="71"/>
      <c r="F674" s="71"/>
      <c r="G674" s="71"/>
      <c r="H674" s="71"/>
      <c r="I674" s="71"/>
      <c r="J674" s="71"/>
    </row>
    <row r="675" spans="1:10" ht="13.8">
      <c r="A675" s="71"/>
      <c r="B675" s="71"/>
      <c r="C675" s="71"/>
      <c r="D675" s="71"/>
      <c r="E675" s="71"/>
      <c r="F675" s="71"/>
      <c r="G675" s="71"/>
      <c r="H675" s="71"/>
      <c r="I675" s="71"/>
      <c r="J675" s="71"/>
    </row>
    <row r="676" spans="1:10" ht="13.8">
      <c r="A676" s="71"/>
      <c r="B676" s="71"/>
      <c r="C676" s="71"/>
      <c r="D676" s="71"/>
      <c r="E676" s="71"/>
      <c r="F676" s="71"/>
      <c r="G676" s="71"/>
      <c r="H676" s="71"/>
      <c r="I676" s="71"/>
      <c r="J676" s="71"/>
    </row>
    <row r="677" spans="1:10" ht="13.8">
      <c r="A677" s="71"/>
      <c r="B677" s="71"/>
      <c r="C677" s="71"/>
      <c r="D677" s="71"/>
      <c r="E677" s="71"/>
      <c r="F677" s="71"/>
      <c r="G677" s="71"/>
      <c r="H677" s="71"/>
      <c r="I677" s="71"/>
      <c r="J677" s="71"/>
    </row>
    <row r="678" spans="1:10" ht="13.8">
      <c r="A678" s="71"/>
      <c r="B678" s="71"/>
      <c r="C678" s="71"/>
      <c r="D678" s="71"/>
      <c r="E678" s="71"/>
      <c r="F678" s="71"/>
      <c r="G678" s="71"/>
      <c r="H678" s="71"/>
      <c r="I678" s="71"/>
      <c r="J678" s="71"/>
    </row>
    <row r="679" spans="1:10" ht="13.8">
      <c r="A679" s="71"/>
      <c r="B679" s="71"/>
      <c r="C679" s="71"/>
      <c r="D679" s="71"/>
      <c r="E679" s="71"/>
      <c r="F679" s="71"/>
      <c r="G679" s="71"/>
      <c r="H679" s="71"/>
      <c r="I679" s="71"/>
      <c r="J679" s="71"/>
    </row>
    <row r="680" spans="1:10" ht="13.8">
      <c r="A680" s="71"/>
      <c r="B680" s="71"/>
      <c r="C680" s="71"/>
      <c r="D680" s="71"/>
      <c r="E680" s="71"/>
      <c r="F680" s="71"/>
      <c r="G680" s="71"/>
      <c r="H680" s="71"/>
      <c r="I680" s="71"/>
      <c r="J680" s="71"/>
    </row>
    <row r="681" spans="1:10" ht="13.8">
      <c r="A681" s="71"/>
      <c r="B681" s="71"/>
      <c r="C681" s="71"/>
      <c r="D681" s="71"/>
      <c r="E681" s="71"/>
      <c r="F681" s="71"/>
      <c r="G681" s="71"/>
      <c r="H681" s="71"/>
      <c r="I681" s="71"/>
      <c r="J681" s="71"/>
    </row>
    <row r="682" spans="1:10" ht="13.8">
      <c r="A682" s="71"/>
      <c r="B682" s="71"/>
      <c r="C682" s="71"/>
      <c r="D682" s="71"/>
      <c r="E682" s="71"/>
      <c r="F682" s="71"/>
      <c r="G682" s="71"/>
      <c r="H682" s="71"/>
      <c r="I682" s="71"/>
      <c r="J682" s="71"/>
    </row>
    <row r="683" spans="1:10" ht="13.8">
      <c r="A683" s="71"/>
      <c r="B683" s="71"/>
      <c r="C683" s="71"/>
      <c r="D683" s="71"/>
      <c r="E683" s="71"/>
      <c r="F683" s="71"/>
      <c r="G683" s="71"/>
      <c r="H683" s="71"/>
      <c r="I683" s="71"/>
      <c r="J683" s="71"/>
    </row>
    <row r="684" spans="1:10" ht="13.8">
      <c r="A684" s="71"/>
      <c r="B684" s="71"/>
      <c r="C684" s="71"/>
      <c r="D684" s="71"/>
      <c r="E684" s="71"/>
      <c r="F684" s="71"/>
      <c r="G684" s="71"/>
      <c r="H684" s="71"/>
      <c r="I684" s="71"/>
      <c r="J684" s="71"/>
    </row>
    <row r="685" spans="1:10" ht="13.8">
      <c r="A685" s="71"/>
      <c r="B685" s="71"/>
      <c r="C685" s="71"/>
      <c r="D685" s="71"/>
      <c r="E685" s="71"/>
      <c r="F685" s="71"/>
      <c r="G685" s="71"/>
      <c r="H685" s="71"/>
      <c r="I685" s="71"/>
      <c r="J685" s="71"/>
    </row>
    <row r="686" spans="1:10" ht="13.8">
      <c r="A686" s="71"/>
      <c r="B686" s="71"/>
      <c r="C686" s="71"/>
      <c r="D686" s="71"/>
      <c r="E686" s="71"/>
      <c r="F686" s="71"/>
      <c r="G686" s="71"/>
      <c r="H686" s="71"/>
      <c r="I686" s="71"/>
      <c r="J686" s="71"/>
    </row>
    <row r="687" spans="1:10" ht="13.8">
      <c r="A687" s="71"/>
      <c r="B687" s="71"/>
      <c r="C687" s="71"/>
      <c r="D687" s="71"/>
      <c r="E687" s="71"/>
      <c r="F687" s="71"/>
      <c r="G687" s="71"/>
      <c r="H687" s="71"/>
      <c r="I687" s="71"/>
      <c r="J687" s="71"/>
    </row>
    <row r="688" spans="1:10" ht="13.8">
      <c r="A688" s="71"/>
      <c r="B688" s="71"/>
      <c r="C688" s="71"/>
      <c r="D688" s="71"/>
      <c r="E688" s="71"/>
      <c r="F688" s="71"/>
      <c r="G688" s="71"/>
      <c r="H688" s="71"/>
      <c r="I688" s="71"/>
      <c r="J688" s="71"/>
    </row>
    <row r="689" spans="1:10" ht="13.8">
      <c r="A689" s="71"/>
      <c r="B689" s="71"/>
      <c r="C689" s="71"/>
      <c r="D689" s="71"/>
      <c r="E689" s="71"/>
      <c r="F689" s="71"/>
      <c r="G689" s="71"/>
      <c r="H689" s="71"/>
      <c r="I689" s="71"/>
      <c r="J689" s="71"/>
    </row>
    <row r="690" spans="1:10" ht="13.8">
      <c r="A690" s="71"/>
      <c r="B690" s="71"/>
      <c r="C690" s="71"/>
      <c r="D690" s="71"/>
      <c r="E690" s="71"/>
      <c r="F690" s="71"/>
      <c r="G690" s="71"/>
      <c r="H690" s="71"/>
      <c r="I690" s="71"/>
      <c r="J690" s="71"/>
    </row>
    <row r="691" spans="1:10" ht="13.8">
      <c r="A691" s="71"/>
      <c r="B691" s="71"/>
      <c r="C691" s="71"/>
      <c r="D691" s="71"/>
      <c r="E691" s="71"/>
      <c r="F691" s="71"/>
      <c r="G691" s="71"/>
      <c r="H691" s="71"/>
      <c r="I691" s="71"/>
      <c r="J691" s="71"/>
    </row>
    <row r="692" spans="1:10" ht="13.8">
      <c r="A692" s="71"/>
      <c r="B692" s="71"/>
      <c r="C692" s="71"/>
      <c r="D692" s="71"/>
      <c r="E692" s="71"/>
      <c r="F692" s="71"/>
      <c r="G692" s="71"/>
      <c r="H692" s="71"/>
      <c r="I692" s="71"/>
      <c r="J692" s="71"/>
    </row>
    <row r="693" spans="1:10" ht="13.8">
      <c r="A693" s="71"/>
      <c r="B693" s="71"/>
      <c r="C693" s="71"/>
      <c r="D693" s="71"/>
      <c r="E693" s="71"/>
      <c r="F693" s="71"/>
      <c r="G693" s="71"/>
      <c r="H693" s="71"/>
      <c r="I693" s="71"/>
      <c r="J693" s="71"/>
    </row>
    <row r="694" spans="1:10" ht="13.8">
      <c r="A694" s="71"/>
      <c r="B694" s="71"/>
      <c r="C694" s="71"/>
      <c r="D694" s="71"/>
      <c r="E694" s="71"/>
      <c r="F694" s="71"/>
      <c r="G694" s="71"/>
      <c r="H694" s="71"/>
      <c r="I694" s="71"/>
      <c r="J694" s="71"/>
    </row>
    <row r="695" spans="1:10" ht="13.8">
      <c r="A695" s="71"/>
      <c r="B695" s="71"/>
      <c r="C695" s="71"/>
      <c r="D695" s="71"/>
      <c r="E695" s="71"/>
      <c r="F695" s="71"/>
      <c r="G695" s="71"/>
      <c r="H695" s="71"/>
      <c r="I695" s="71"/>
      <c r="J695" s="71"/>
    </row>
    <row r="696" spans="1:10" ht="13.8">
      <c r="A696" s="71"/>
      <c r="B696" s="71"/>
      <c r="C696" s="71"/>
      <c r="D696" s="71"/>
      <c r="E696" s="71"/>
      <c r="F696" s="71"/>
      <c r="G696" s="71"/>
      <c r="H696" s="71"/>
      <c r="I696" s="71"/>
      <c r="J696" s="71"/>
    </row>
    <row r="697" spans="1:10" ht="13.8">
      <c r="A697" s="71"/>
      <c r="B697" s="71"/>
      <c r="C697" s="71"/>
      <c r="D697" s="71"/>
      <c r="E697" s="71"/>
      <c r="F697" s="71"/>
      <c r="G697" s="71"/>
      <c r="H697" s="71"/>
      <c r="I697" s="71"/>
      <c r="J697" s="71"/>
    </row>
    <row r="698" spans="1:10" ht="13.8">
      <c r="A698" s="71"/>
      <c r="B698" s="71"/>
      <c r="C698" s="71"/>
      <c r="D698" s="71"/>
      <c r="E698" s="71"/>
      <c r="F698" s="71"/>
      <c r="G698" s="71"/>
      <c r="H698" s="71"/>
      <c r="I698" s="71"/>
      <c r="J698" s="71"/>
    </row>
    <row r="699" spans="1:10" ht="13.8">
      <c r="A699" s="71"/>
      <c r="B699" s="71"/>
      <c r="C699" s="71"/>
      <c r="D699" s="71"/>
      <c r="E699" s="71"/>
      <c r="F699" s="71"/>
      <c r="G699" s="71"/>
      <c r="H699" s="71"/>
      <c r="I699" s="71"/>
      <c r="J699" s="71"/>
    </row>
    <row r="700" spans="1:10" ht="13.8">
      <c r="A700" s="71"/>
      <c r="B700" s="71"/>
      <c r="C700" s="71"/>
      <c r="D700" s="71"/>
      <c r="E700" s="71"/>
      <c r="F700" s="71"/>
      <c r="G700" s="71"/>
      <c r="H700" s="71"/>
      <c r="I700" s="71"/>
      <c r="J700" s="71"/>
    </row>
    <row r="701" spans="1:10" ht="13.8">
      <c r="A701" s="71"/>
      <c r="B701" s="71"/>
      <c r="C701" s="71"/>
      <c r="D701" s="71"/>
      <c r="E701" s="71"/>
      <c r="F701" s="71"/>
      <c r="G701" s="71"/>
      <c r="H701" s="71"/>
      <c r="I701" s="71"/>
      <c r="J701" s="71"/>
    </row>
    <row r="702" spans="1:10" ht="13.8">
      <c r="A702" s="71"/>
      <c r="B702" s="71"/>
      <c r="C702" s="71"/>
      <c r="D702" s="71"/>
      <c r="E702" s="71"/>
      <c r="F702" s="71"/>
      <c r="G702" s="71"/>
      <c r="H702" s="71"/>
      <c r="I702" s="71"/>
      <c r="J702" s="71"/>
    </row>
    <row r="703" spans="1:10" ht="13.8">
      <c r="A703" s="71"/>
      <c r="B703" s="71"/>
      <c r="C703" s="71"/>
      <c r="D703" s="71"/>
      <c r="E703" s="71"/>
      <c r="F703" s="71"/>
      <c r="G703" s="71"/>
      <c r="H703" s="71"/>
      <c r="I703" s="71"/>
      <c r="J703" s="71"/>
    </row>
    <row r="704" spans="1:10" ht="13.8">
      <c r="A704" s="71"/>
      <c r="B704" s="71"/>
      <c r="C704" s="71"/>
      <c r="D704" s="71"/>
      <c r="E704" s="71"/>
      <c r="F704" s="71"/>
      <c r="G704" s="71"/>
      <c r="H704" s="71"/>
      <c r="I704" s="71"/>
      <c r="J704" s="71"/>
    </row>
    <row r="705" spans="1:10" ht="13.8">
      <c r="A705" s="71"/>
      <c r="B705" s="71"/>
      <c r="C705" s="71"/>
      <c r="D705" s="71"/>
      <c r="E705" s="71"/>
      <c r="F705" s="71"/>
      <c r="G705" s="71"/>
      <c r="H705" s="71"/>
      <c r="I705" s="71"/>
      <c r="J705" s="71"/>
    </row>
    <row r="706" spans="1:10" ht="13.8">
      <c r="A706" s="71"/>
      <c r="B706" s="71"/>
      <c r="C706" s="71"/>
      <c r="D706" s="71"/>
      <c r="E706" s="71"/>
      <c r="F706" s="71"/>
      <c r="G706" s="71"/>
      <c r="H706" s="71"/>
      <c r="I706" s="71"/>
      <c r="J706" s="71"/>
    </row>
    <row r="707" spans="1:10" ht="13.8">
      <c r="A707" s="71"/>
      <c r="B707" s="71"/>
      <c r="C707" s="71"/>
      <c r="D707" s="71"/>
      <c r="E707" s="71"/>
      <c r="F707" s="71"/>
      <c r="G707" s="71"/>
      <c r="H707" s="71"/>
      <c r="I707" s="71"/>
      <c r="J707" s="71"/>
    </row>
    <row r="708" spans="1:10" ht="13.8">
      <c r="A708" s="71"/>
      <c r="B708" s="71"/>
      <c r="C708" s="71"/>
      <c r="D708" s="71"/>
      <c r="E708" s="71"/>
      <c r="F708" s="71"/>
      <c r="G708" s="71"/>
      <c r="H708" s="71"/>
      <c r="I708" s="71"/>
      <c r="J708" s="71"/>
    </row>
    <row r="709" spans="1:10" ht="13.8">
      <c r="A709" s="71"/>
      <c r="B709" s="71"/>
      <c r="C709" s="71"/>
      <c r="D709" s="71"/>
      <c r="E709" s="71"/>
      <c r="F709" s="71"/>
      <c r="G709" s="71"/>
      <c r="H709" s="71"/>
      <c r="I709" s="71"/>
      <c r="J709" s="71"/>
    </row>
    <row r="710" spans="1:10" ht="13.8">
      <c r="A710" s="71"/>
      <c r="B710" s="71"/>
      <c r="C710" s="71"/>
      <c r="D710" s="71"/>
      <c r="E710" s="71"/>
      <c r="F710" s="71"/>
      <c r="G710" s="71"/>
      <c r="H710" s="71"/>
      <c r="I710" s="71"/>
      <c r="J710" s="71"/>
    </row>
    <row r="711" spans="1:10" ht="13.8">
      <c r="A711" s="71"/>
      <c r="B711" s="71"/>
      <c r="C711" s="71"/>
      <c r="D711" s="71"/>
      <c r="E711" s="71"/>
      <c r="F711" s="71"/>
      <c r="G711" s="71"/>
      <c r="H711" s="71"/>
      <c r="I711" s="71"/>
      <c r="J711" s="71"/>
    </row>
    <row r="712" spans="1:10" ht="13.8">
      <c r="A712" s="71"/>
      <c r="B712" s="71"/>
      <c r="C712" s="71"/>
      <c r="D712" s="71"/>
      <c r="E712" s="71"/>
      <c r="F712" s="71"/>
      <c r="G712" s="71"/>
      <c r="H712" s="71"/>
      <c r="I712" s="71"/>
      <c r="J712" s="71"/>
    </row>
    <row r="713" spans="1:10" ht="13.8">
      <c r="A713" s="71"/>
      <c r="B713" s="71"/>
      <c r="C713" s="71"/>
      <c r="D713" s="71"/>
      <c r="E713" s="71"/>
      <c r="F713" s="71"/>
      <c r="G713" s="71"/>
      <c r="H713" s="71"/>
      <c r="I713" s="71"/>
      <c r="J713" s="71"/>
    </row>
    <row r="714" spans="1:10" ht="13.8">
      <c r="A714" s="71"/>
      <c r="B714" s="71"/>
      <c r="C714" s="71"/>
      <c r="D714" s="71"/>
      <c r="E714" s="71"/>
      <c r="F714" s="71"/>
      <c r="G714" s="71"/>
      <c r="H714" s="71"/>
      <c r="I714" s="71"/>
      <c r="J714" s="71"/>
    </row>
    <row r="715" spans="1:10" ht="13.8">
      <c r="A715" s="71"/>
      <c r="B715" s="71"/>
      <c r="C715" s="71"/>
      <c r="D715" s="71"/>
      <c r="E715" s="71"/>
      <c r="F715" s="71"/>
      <c r="G715" s="71"/>
      <c r="H715" s="71"/>
      <c r="I715" s="71"/>
      <c r="J715" s="71"/>
    </row>
    <row r="716" spans="1:10" ht="13.8">
      <c r="A716" s="71"/>
      <c r="B716" s="71"/>
      <c r="C716" s="71"/>
      <c r="D716" s="71"/>
      <c r="E716" s="71"/>
      <c r="F716" s="71"/>
      <c r="G716" s="71"/>
      <c r="H716" s="71"/>
      <c r="I716" s="71"/>
      <c r="J716" s="71"/>
    </row>
    <row r="717" spans="1:10" ht="13.8">
      <c r="A717" s="71"/>
      <c r="B717" s="71"/>
      <c r="C717" s="71"/>
      <c r="D717" s="71"/>
      <c r="E717" s="71"/>
      <c r="F717" s="71"/>
      <c r="G717" s="71"/>
      <c r="H717" s="71"/>
      <c r="I717" s="71"/>
      <c r="J717" s="71"/>
    </row>
    <row r="718" spans="1:10" ht="13.8">
      <c r="A718" s="71"/>
      <c r="B718" s="71"/>
      <c r="C718" s="71"/>
      <c r="D718" s="71"/>
      <c r="E718" s="71"/>
      <c r="F718" s="71"/>
      <c r="G718" s="71"/>
      <c r="H718" s="71"/>
      <c r="I718" s="71"/>
      <c r="J718" s="71"/>
    </row>
    <row r="719" spans="1:10" ht="13.8">
      <c r="A719" s="71"/>
      <c r="B719" s="71"/>
      <c r="C719" s="71"/>
      <c r="D719" s="71"/>
      <c r="E719" s="71"/>
      <c r="F719" s="71"/>
      <c r="G719" s="71"/>
      <c r="H719" s="71"/>
      <c r="I719" s="71"/>
      <c r="J719" s="71"/>
    </row>
    <row r="720" spans="1:10" ht="13.8">
      <c r="A720" s="71"/>
      <c r="B720" s="71"/>
      <c r="C720" s="71"/>
      <c r="D720" s="71"/>
      <c r="E720" s="71"/>
      <c r="F720" s="71"/>
      <c r="G720" s="71"/>
      <c r="H720" s="71"/>
      <c r="I720" s="71"/>
      <c r="J720" s="71"/>
    </row>
    <row r="721" spans="1:10" ht="13.8">
      <c r="A721" s="71"/>
      <c r="B721" s="71"/>
      <c r="C721" s="71"/>
      <c r="D721" s="71"/>
      <c r="E721" s="71"/>
      <c r="F721" s="71"/>
      <c r="G721" s="71"/>
      <c r="H721" s="71"/>
      <c r="I721" s="71"/>
      <c r="J721" s="71"/>
    </row>
    <row r="722" spans="1:10" ht="13.8">
      <c r="A722" s="71"/>
      <c r="B722" s="71"/>
      <c r="C722" s="71"/>
      <c r="D722" s="71"/>
      <c r="E722" s="71"/>
      <c r="F722" s="71"/>
      <c r="G722" s="71"/>
      <c r="H722" s="71"/>
      <c r="I722" s="71"/>
      <c r="J722" s="71"/>
    </row>
    <row r="723" spans="1:10" ht="13.8">
      <c r="A723" s="71"/>
      <c r="B723" s="71"/>
      <c r="C723" s="71"/>
      <c r="D723" s="71"/>
      <c r="E723" s="71"/>
      <c r="F723" s="71"/>
      <c r="G723" s="71"/>
      <c r="H723" s="71"/>
      <c r="I723" s="71"/>
      <c r="J723" s="71"/>
    </row>
    <row r="724" spans="1:10" ht="13.8">
      <c r="A724" s="71"/>
      <c r="B724" s="71"/>
      <c r="C724" s="71"/>
      <c r="D724" s="71"/>
      <c r="E724" s="71"/>
      <c r="F724" s="71"/>
      <c r="G724" s="71"/>
      <c r="H724" s="71"/>
      <c r="I724" s="71"/>
      <c r="J724" s="71"/>
    </row>
    <row r="725" spans="1:10" ht="13.8">
      <c r="A725" s="71"/>
      <c r="B725" s="71"/>
      <c r="C725" s="71"/>
      <c r="D725" s="71"/>
      <c r="E725" s="71"/>
      <c r="F725" s="71"/>
      <c r="G725" s="71"/>
      <c r="H725" s="71"/>
      <c r="I725" s="71"/>
      <c r="J725" s="71"/>
    </row>
    <row r="726" spans="1:10" ht="13.8">
      <c r="A726" s="71"/>
      <c r="B726" s="71"/>
      <c r="C726" s="71"/>
      <c r="D726" s="71"/>
      <c r="E726" s="71"/>
      <c r="F726" s="71"/>
      <c r="G726" s="71"/>
      <c r="H726" s="71"/>
      <c r="I726" s="71"/>
      <c r="J726" s="71"/>
    </row>
    <row r="727" spans="1:10" ht="13.8">
      <c r="A727" s="71"/>
      <c r="B727" s="71"/>
      <c r="C727" s="71"/>
      <c r="D727" s="71"/>
      <c r="E727" s="71"/>
      <c r="F727" s="71"/>
      <c r="G727" s="71"/>
      <c r="H727" s="71"/>
      <c r="I727" s="71"/>
      <c r="J727" s="71"/>
    </row>
    <row r="728" spans="1:10" ht="13.8">
      <c r="A728" s="71"/>
      <c r="B728" s="71"/>
      <c r="C728" s="71"/>
      <c r="D728" s="71"/>
      <c r="E728" s="71"/>
      <c r="F728" s="71"/>
      <c r="G728" s="71"/>
      <c r="H728" s="71"/>
      <c r="I728" s="71"/>
      <c r="J728" s="71"/>
    </row>
    <row r="729" spans="1:10" ht="13.8">
      <c r="A729" s="71"/>
      <c r="B729" s="71"/>
      <c r="C729" s="71"/>
      <c r="D729" s="71"/>
      <c r="E729" s="71"/>
      <c r="F729" s="71"/>
      <c r="G729" s="71"/>
      <c r="H729" s="71"/>
      <c r="I729" s="71"/>
      <c r="J729" s="71"/>
    </row>
    <row r="730" spans="1:10" ht="13.8">
      <c r="A730" s="71"/>
      <c r="B730" s="71"/>
      <c r="C730" s="71"/>
      <c r="D730" s="71"/>
      <c r="E730" s="71"/>
      <c r="F730" s="71"/>
      <c r="G730" s="71"/>
      <c r="H730" s="71"/>
      <c r="I730" s="71"/>
      <c r="J730" s="71"/>
    </row>
    <row r="731" spans="1:10" ht="13.8">
      <c r="A731" s="71"/>
      <c r="B731" s="71"/>
      <c r="C731" s="71"/>
      <c r="D731" s="71"/>
      <c r="E731" s="71"/>
      <c r="F731" s="71"/>
      <c r="G731" s="71"/>
      <c r="H731" s="71"/>
      <c r="I731" s="71"/>
      <c r="J731" s="71"/>
    </row>
    <row r="732" spans="1:10" ht="13.8">
      <c r="A732" s="71"/>
      <c r="B732" s="71"/>
      <c r="C732" s="71"/>
      <c r="D732" s="71"/>
      <c r="E732" s="71"/>
      <c r="F732" s="71"/>
      <c r="G732" s="71"/>
      <c r="H732" s="71"/>
      <c r="I732" s="71"/>
      <c r="J732" s="71"/>
    </row>
    <row r="733" spans="1:10" ht="13.8">
      <c r="A733" s="71"/>
      <c r="B733" s="71"/>
      <c r="C733" s="71"/>
      <c r="D733" s="71"/>
      <c r="E733" s="71"/>
      <c r="F733" s="71"/>
      <c r="G733" s="71"/>
      <c r="H733" s="71"/>
      <c r="I733" s="71"/>
      <c r="J733" s="71"/>
    </row>
    <row r="734" spans="1:10" ht="13.8">
      <c r="A734" s="71"/>
      <c r="B734" s="71"/>
      <c r="C734" s="71"/>
      <c r="D734" s="71"/>
      <c r="E734" s="71"/>
      <c r="F734" s="71"/>
      <c r="G734" s="71"/>
      <c r="H734" s="71"/>
      <c r="I734" s="71"/>
      <c r="J734" s="71"/>
    </row>
    <row r="735" spans="1:10" ht="13.8">
      <c r="A735" s="71"/>
      <c r="B735" s="71"/>
      <c r="C735" s="71"/>
      <c r="D735" s="71"/>
      <c r="E735" s="71"/>
      <c r="F735" s="71"/>
      <c r="G735" s="71"/>
      <c r="H735" s="71"/>
      <c r="I735" s="71"/>
      <c r="J735" s="71"/>
    </row>
    <row r="736" spans="1:10" ht="13.8">
      <c r="A736" s="71"/>
      <c r="B736" s="71"/>
      <c r="C736" s="71"/>
      <c r="D736" s="71"/>
      <c r="E736" s="71"/>
      <c r="F736" s="71"/>
      <c r="G736" s="71"/>
      <c r="H736" s="71"/>
      <c r="I736" s="71"/>
      <c r="J736" s="71"/>
    </row>
    <row r="737" spans="1:10" ht="13.8">
      <c r="A737" s="71"/>
      <c r="B737" s="71"/>
      <c r="C737" s="71"/>
      <c r="D737" s="71"/>
      <c r="E737" s="71"/>
      <c r="F737" s="71"/>
      <c r="G737" s="71"/>
      <c r="H737" s="71"/>
      <c r="I737" s="71"/>
      <c r="J737" s="71"/>
    </row>
    <row r="738" spans="1:10" ht="13.8">
      <c r="A738" s="71"/>
      <c r="B738" s="71"/>
      <c r="C738" s="71"/>
      <c r="D738" s="71"/>
      <c r="E738" s="71"/>
      <c r="F738" s="71"/>
      <c r="G738" s="71"/>
      <c r="H738" s="71"/>
      <c r="I738" s="71"/>
      <c r="J738" s="71"/>
    </row>
    <row r="739" spans="1:10" ht="13.8">
      <c r="A739" s="71"/>
      <c r="B739" s="71"/>
      <c r="C739" s="71"/>
      <c r="D739" s="71"/>
      <c r="E739" s="71"/>
      <c r="F739" s="71"/>
      <c r="G739" s="71"/>
      <c r="H739" s="71"/>
      <c r="I739" s="71"/>
      <c r="J739" s="71"/>
    </row>
    <row r="740" spans="1:10" ht="13.8">
      <c r="A740" s="71"/>
      <c r="B740" s="71"/>
      <c r="C740" s="71"/>
      <c r="D740" s="71"/>
      <c r="E740" s="71"/>
      <c r="F740" s="71"/>
      <c r="G740" s="71"/>
      <c r="H740" s="71"/>
      <c r="I740" s="71"/>
      <c r="J740" s="71"/>
    </row>
    <row r="741" spans="1:10" ht="13.8">
      <c r="A741" s="71"/>
      <c r="B741" s="71"/>
      <c r="C741" s="71"/>
      <c r="D741" s="71"/>
      <c r="E741" s="71"/>
      <c r="F741" s="71"/>
      <c r="G741" s="71"/>
      <c r="H741" s="71"/>
      <c r="I741" s="71"/>
      <c r="J741" s="71"/>
    </row>
    <row r="742" spans="1:10" ht="13.8">
      <c r="A742" s="71"/>
      <c r="B742" s="71"/>
      <c r="C742" s="71"/>
      <c r="D742" s="71"/>
      <c r="E742" s="71"/>
      <c r="F742" s="71"/>
      <c r="G742" s="71"/>
      <c r="H742" s="71"/>
      <c r="I742" s="71"/>
      <c r="J742" s="71"/>
    </row>
    <row r="743" spans="1:10" ht="13.8">
      <c r="A743" s="71"/>
      <c r="B743" s="71"/>
      <c r="C743" s="71"/>
      <c r="D743" s="71"/>
      <c r="E743" s="71"/>
      <c r="F743" s="71"/>
      <c r="G743" s="71"/>
      <c r="H743" s="71"/>
      <c r="I743" s="71"/>
      <c r="J743" s="71"/>
    </row>
    <row r="744" spans="1:10" ht="13.8">
      <c r="A744" s="71"/>
      <c r="B744" s="71"/>
      <c r="C744" s="71"/>
      <c r="D744" s="71"/>
      <c r="E744" s="71"/>
      <c r="F744" s="71"/>
      <c r="G744" s="71"/>
      <c r="H744" s="71"/>
      <c r="I744" s="71"/>
      <c r="J744" s="71"/>
    </row>
    <row r="745" spans="1:10" ht="13.8">
      <c r="A745" s="71"/>
      <c r="B745" s="71"/>
      <c r="C745" s="71"/>
      <c r="D745" s="71"/>
      <c r="E745" s="71"/>
      <c r="F745" s="71"/>
      <c r="G745" s="71"/>
      <c r="H745" s="71"/>
      <c r="I745" s="71"/>
      <c r="J745" s="71"/>
    </row>
    <row r="746" spans="1:10" ht="13.8">
      <c r="A746" s="71"/>
      <c r="B746" s="71"/>
      <c r="C746" s="71"/>
      <c r="D746" s="71"/>
      <c r="E746" s="71"/>
      <c r="F746" s="71"/>
      <c r="G746" s="71"/>
      <c r="H746" s="71"/>
      <c r="I746" s="71"/>
      <c r="J746" s="71"/>
    </row>
    <row r="747" spans="1:10" ht="13.8">
      <c r="A747" s="71"/>
      <c r="B747" s="71"/>
      <c r="C747" s="71"/>
      <c r="D747" s="71"/>
      <c r="E747" s="71"/>
      <c r="F747" s="71"/>
      <c r="G747" s="71"/>
      <c r="H747" s="71"/>
      <c r="I747" s="71"/>
      <c r="J747" s="71"/>
    </row>
    <row r="748" spans="1:10" ht="13.8">
      <c r="A748" s="71"/>
      <c r="B748" s="71"/>
      <c r="C748" s="71"/>
      <c r="D748" s="71"/>
      <c r="E748" s="71"/>
      <c r="F748" s="71"/>
      <c r="G748" s="71"/>
      <c r="H748" s="71"/>
      <c r="I748" s="71"/>
      <c r="J748" s="71"/>
    </row>
    <row r="749" spans="1:10" ht="13.8">
      <c r="A749" s="71"/>
      <c r="B749" s="71"/>
      <c r="C749" s="71"/>
      <c r="D749" s="71"/>
      <c r="E749" s="71"/>
      <c r="F749" s="71"/>
      <c r="G749" s="71"/>
      <c r="H749" s="71"/>
      <c r="I749" s="71"/>
      <c r="J749" s="71"/>
    </row>
    <row r="750" spans="1:10" ht="13.8">
      <c r="A750" s="71"/>
      <c r="B750" s="71"/>
      <c r="C750" s="71"/>
      <c r="D750" s="71"/>
      <c r="E750" s="71"/>
      <c r="F750" s="71"/>
      <c r="G750" s="71"/>
      <c r="H750" s="71"/>
      <c r="I750" s="71"/>
      <c r="J750" s="71"/>
    </row>
    <row r="751" spans="1:10" ht="13.8">
      <c r="A751" s="71"/>
      <c r="B751" s="71"/>
      <c r="C751" s="71"/>
      <c r="D751" s="71"/>
      <c r="E751" s="71"/>
      <c r="F751" s="71"/>
      <c r="G751" s="71"/>
      <c r="H751" s="71"/>
      <c r="I751" s="71"/>
      <c r="J751" s="71"/>
    </row>
    <row r="752" spans="1:10" ht="13.8">
      <c r="A752" s="71"/>
      <c r="B752" s="71"/>
      <c r="C752" s="71"/>
      <c r="D752" s="71"/>
      <c r="E752" s="71"/>
      <c r="F752" s="71"/>
      <c r="G752" s="71"/>
      <c r="H752" s="71"/>
      <c r="I752" s="71"/>
      <c r="J752" s="71"/>
    </row>
    <row r="753" spans="1:10" ht="13.8">
      <c r="A753" s="71"/>
      <c r="B753" s="71"/>
      <c r="C753" s="71"/>
      <c r="D753" s="71"/>
      <c r="E753" s="71"/>
      <c r="F753" s="71"/>
      <c r="G753" s="71"/>
      <c r="H753" s="71"/>
      <c r="I753" s="71"/>
      <c r="J753" s="71"/>
    </row>
    <row r="754" spans="1:10" ht="13.8">
      <c r="A754" s="71"/>
      <c r="B754" s="71"/>
      <c r="C754" s="71"/>
      <c r="D754" s="71"/>
      <c r="E754" s="71"/>
      <c r="F754" s="71"/>
      <c r="G754" s="71"/>
      <c r="H754" s="71"/>
      <c r="I754" s="71"/>
      <c r="J754" s="71"/>
    </row>
    <row r="755" spans="1:10" ht="13.8">
      <c r="A755" s="71"/>
      <c r="B755" s="71"/>
      <c r="C755" s="71"/>
      <c r="D755" s="71"/>
      <c r="E755" s="71"/>
      <c r="F755" s="71"/>
      <c r="G755" s="71"/>
      <c r="H755" s="71"/>
      <c r="I755" s="71"/>
      <c r="J755" s="71"/>
    </row>
    <row r="756" spans="1:10" ht="13.8">
      <c r="A756" s="71"/>
      <c r="B756" s="71"/>
      <c r="C756" s="71"/>
      <c r="D756" s="71"/>
      <c r="E756" s="71"/>
      <c r="F756" s="71"/>
      <c r="G756" s="71"/>
      <c r="H756" s="71"/>
      <c r="I756" s="71"/>
      <c r="J756" s="71"/>
    </row>
    <row r="757" spans="1:10" ht="13.8">
      <c r="A757" s="71"/>
      <c r="B757" s="71"/>
      <c r="C757" s="71"/>
      <c r="D757" s="71"/>
      <c r="E757" s="71"/>
      <c r="F757" s="71"/>
      <c r="G757" s="71"/>
      <c r="H757" s="71"/>
      <c r="I757" s="71"/>
      <c r="J757" s="71"/>
    </row>
    <row r="758" spans="1:10" ht="13.8">
      <c r="A758" s="71"/>
      <c r="B758" s="71"/>
      <c r="C758" s="71"/>
      <c r="D758" s="71"/>
      <c r="E758" s="71"/>
      <c r="F758" s="71"/>
      <c r="G758" s="71"/>
      <c r="H758" s="71"/>
      <c r="I758" s="71"/>
      <c r="J758" s="71"/>
    </row>
    <row r="759" spans="1:10" ht="13.8">
      <c r="A759" s="71"/>
      <c r="B759" s="71"/>
      <c r="C759" s="71"/>
      <c r="D759" s="71"/>
      <c r="E759" s="71"/>
      <c r="F759" s="71"/>
      <c r="G759" s="71"/>
      <c r="H759" s="71"/>
      <c r="I759" s="71"/>
      <c r="J759" s="71"/>
    </row>
    <row r="760" spans="1:10" ht="13.8">
      <c r="A760" s="71"/>
      <c r="B760" s="71"/>
      <c r="C760" s="71"/>
      <c r="D760" s="71"/>
      <c r="E760" s="71"/>
      <c r="F760" s="71"/>
      <c r="G760" s="71"/>
      <c r="H760" s="71"/>
      <c r="I760" s="71"/>
      <c r="J760" s="71"/>
    </row>
    <row r="761" spans="1:10" ht="13.8">
      <c r="A761" s="71"/>
      <c r="B761" s="71"/>
      <c r="C761" s="71"/>
      <c r="D761" s="71"/>
      <c r="E761" s="71"/>
      <c r="F761" s="71"/>
      <c r="G761" s="71"/>
      <c r="H761" s="71"/>
      <c r="I761" s="71"/>
      <c r="J761" s="71"/>
    </row>
    <row r="762" spans="1:10" ht="13.8">
      <c r="A762" s="71"/>
      <c r="B762" s="71"/>
      <c r="C762" s="71"/>
      <c r="D762" s="71"/>
      <c r="E762" s="71"/>
      <c r="F762" s="71"/>
      <c r="G762" s="71"/>
      <c r="H762" s="71"/>
      <c r="I762" s="71"/>
      <c r="J762" s="71"/>
    </row>
    <row r="763" spans="1:10" ht="13.8">
      <c r="A763" s="71"/>
      <c r="B763" s="71"/>
      <c r="C763" s="71"/>
      <c r="D763" s="71"/>
      <c r="E763" s="71"/>
      <c r="F763" s="71"/>
      <c r="G763" s="71"/>
      <c r="H763" s="71"/>
      <c r="I763" s="71"/>
      <c r="J763" s="71"/>
    </row>
    <row r="764" spans="1:10" ht="13.8">
      <c r="A764" s="71"/>
      <c r="B764" s="71"/>
      <c r="C764" s="71"/>
      <c r="D764" s="71"/>
      <c r="E764" s="71"/>
      <c r="F764" s="71"/>
      <c r="G764" s="71"/>
      <c r="H764" s="71"/>
      <c r="I764" s="71"/>
      <c r="J764" s="71"/>
    </row>
    <row r="765" spans="1:10" ht="13.8">
      <c r="A765" s="71"/>
      <c r="B765" s="71"/>
      <c r="C765" s="71"/>
      <c r="D765" s="71"/>
      <c r="E765" s="71"/>
      <c r="F765" s="71"/>
      <c r="G765" s="71"/>
      <c r="H765" s="71"/>
      <c r="I765" s="71"/>
      <c r="J765" s="71"/>
    </row>
    <row r="766" spans="1:10" ht="13.8">
      <c r="A766" s="71"/>
      <c r="B766" s="71"/>
      <c r="C766" s="71"/>
      <c r="D766" s="71"/>
      <c r="E766" s="71"/>
      <c r="F766" s="71"/>
      <c r="G766" s="71"/>
      <c r="H766" s="71"/>
      <c r="I766" s="71"/>
      <c r="J766" s="71"/>
    </row>
    <row r="767" spans="1:10" ht="13.8">
      <c r="A767" s="71"/>
      <c r="B767" s="71"/>
      <c r="C767" s="71"/>
      <c r="D767" s="71"/>
      <c r="E767" s="71"/>
      <c r="F767" s="71"/>
      <c r="G767" s="71"/>
      <c r="H767" s="71"/>
      <c r="I767" s="71"/>
      <c r="J767" s="71"/>
    </row>
    <row r="768" spans="1:10" ht="13.8">
      <c r="A768" s="71"/>
      <c r="B768" s="71"/>
      <c r="C768" s="71"/>
      <c r="D768" s="71"/>
      <c r="E768" s="71"/>
      <c r="F768" s="71"/>
      <c r="G768" s="71"/>
      <c r="H768" s="71"/>
      <c r="I768" s="71"/>
      <c r="J768" s="71"/>
    </row>
    <row r="769" spans="1:10" ht="13.8">
      <c r="A769" s="71"/>
      <c r="B769" s="71"/>
      <c r="C769" s="71"/>
      <c r="D769" s="71"/>
      <c r="E769" s="71"/>
      <c r="F769" s="71"/>
      <c r="G769" s="71"/>
      <c r="H769" s="71"/>
      <c r="I769" s="71"/>
      <c r="J769" s="71"/>
    </row>
    <row r="770" spans="1:10" ht="13.8">
      <c r="A770" s="71"/>
      <c r="B770" s="71"/>
      <c r="C770" s="71"/>
      <c r="D770" s="71"/>
      <c r="E770" s="71"/>
      <c r="F770" s="71"/>
      <c r="G770" s="71"/>
      <c r="H770" s="71"/>
      <c r="I770" s="71"/>
      <c r="J770" s="71"/>
    </row>
    <row r="771" spans="1:10" ht="13.8">
      <c r="A771" s="71"/>
      <c r="B771" s="71"/>
      <c r="C771" s="71"/>
      <c r="D771" s="71"/>
      <c r="E771" s="71"/>
      <c r="F771" s="71"/>
      <c r="G771" s="71"/>
      <c r="H771" s="71"/>
      <c r="I771" s="71"/>
      <c r="J771" s="71"/>
    </row>
    <row r="772" spans="1:10" ht="13.8">
      <c r="A772" s="71"/>
      <c r="B772" s="71"/>
      <c r="C772" s="71"/>
      <c r="D772" s="71"/>
      <c r="E772" s="71"/>
      <c r="F772" s="71"/>
      <c r="G772" s="71"/>
      <c r="H772" s="71"/>
      <c r="I772" s="71"/>
      <c r="J772" s="71"/>
    </row>
    <row r="773" spans="1:10" ht="13.8">
      <c r="A773" s="71"/>
      <c r="B773" s="71"/>
      <c r="C773" s="71"/>
      <c r="D773" s="71"/>
      <c r="E773" s="71"/>
      <c r="F773" s="71"/>
      <c r="G773" s="71"/>
      <c r="H773" s="71"/>
      <c r="I773" s="71"/>
      <c r="J773" s="71"/>
    </row>
    <row r="774" spans="1:10" ht="13.8">
      <c r="A774" s="71"/>
      <c r="B774" s="71"/>
      <c r="C774" s="71"/>
      <c r="D774" s="71"/>
      <c r="E774" s="71"/>
      <c r="F774" s="71"/>
      <c r="G774" s="71"/>
      <c r="H774" s="71"/>
      <c r="I774" s="71"/>
      <c r="J774" s="71"/>
    </row>
    <row r="775" spans="1:10" ht="13.8">
      <c r="A775" s="71"/>
      <c r="B775" s="71"/>
      <c r="C775" s="71"/>
      <c r="D775" s="71"/>
      <c r="E775" s="71"/>
      <c r="F775" s="71"/>
      <c r="G775" s="71"/>
      <c r="H775" s="71"/>
      <c r="I775" s="71"/>
      <c r="J775" s="71"/>
    </row>
    <row r="776" spans="1:10" ht="13.8">
      <c r="A776" s="71"/>
      <c r="B776" s="71"/>
      <c r="C776" s="71"/>
      <c r="D776" s="71"/>
      <c r="E776" s="71"/>
      <c r="F776" s="71"/>
      <c r="G776" s="71"/>
      <c r="H776" s="71"/>
      <c r="I776" s="71"/>
      <c r="J776" s="71"/>
    </row>
    <row r="777" spans="1:10" ht="13.8">
      <c r="A777" s="71"/>
      <c r="B777" s="71"/>
      <c r="C777" s="71"/>
      <c r="D777" s="71"/>
      <c r="E777" s="71"/>
      <c r="F777" s="71"/>
      <c r="G777" s="71"/>
      <c r="H777" s="71"/>
      <c r="I777" s="71"/>
      <c r="J777" s="71"/>
    </row>
    <row r="778" spans="1:10" ht="13.8">
      <c r="A778" s="71"/>
      <c r="B778" s="71"/>
      <c r="C778" s="71"/>
      <c r="D778" s="71"/>
      <c r="E778" s="71"/>
      <c r="F778" s="71"/>
      <c r="G778" s="71"/>
      <c r="H778" s="71"/>
      <c r="I778" s="71"/>
      <c r="J778" s="71"/>
    </row>
    <row r="779" spans="1:10" ht="13.8">
      <c r="A779" s="71"/>
      <c r="B779" s="71"/>
      <c r="C779" s="71"/>
      <c r="D779" s="71"/>
      <c r="E779" s="71"/>
      <c r="F779" s="71"/>
      <c r="G779" s="71"/>
      <c r="H779" s="71"/>
      <c r="I779" s="71"/>
      <c r="J779" s="71"/>
    </row>
    <row r="780" spans="1:10" ht="13.8">
      <c r="A780" s="71"/>
      <c r="B780" s="71"/>
      <c r="C780" s="71"/>
      <c r="D780" s="71"/>
      <c r="E780" s="71"/>
      <c r="F780" s="71"/>
      <c r="G780" s="71"/>
      <c r="H780" s="71"/>
      <c r="I780" s="71"/>
      <c r="J780" s="71"/>
    </row>
    <row r="781" spans="1:10" ht="13.8">
      <c r="A781" s="71"/>
      <c r="B781" s="71"/>
      <c r="C781" s="71"/>
      <c r="D781" s="71"/>
      <c r="E781" s="71"/>
      <c r="F781" s="71"/>
      <c r="G781" s="71"/>
      <c r="H781" s="71"/>
      <c r="I781" s="71"/>
      <c r="J781" s="71"/>
    </row>
    <row r="782" spans="1:10" ht="13.8">
      <c r="A782" s="71"/>
      <c r="B782" s="71"/>
      <c r="C782" s="71"/>
      <c r="D782" s="71"/>
      <c r="E782" s="71"/>
      <c r="F782" s="71"/>
      <c r="G782" s="71"/>
      <c r="H782" s="71"/>
      <c r="I782" s="71"/>
      <c r="J782" s="71"/>
    </row>
    <row r="783" spans="1:10" ht="13.8">
      <c r="A783" s="71"/>
      <c r="B783" s="71"/>
      <c r="C783" s="71"/>
      <c r="D783" s="71"/>
      <c r="E783" s="71"/>
      <c r="F783" s="71"/>
      <c r="G783" s="71"/>
      <c r="H783" s="71"/>
      <c r="I783" s="71"/>
      <c r="J783" s="71"/>
    </row>
    <row r="784" spans="1:10" ht="13.8">
      <c r="A784" s="71"/>
      <c r="B784" s="71"/>
      <c r="C784" s="71"/>
      <c r="D784" s="71"/>
      <c r="E784" s="71"/>
      <c r="F784" s="71"/>
      <c r="G784" s="71"/>
      <c r="H784" s="71"/>
      <c r="I784" s="71"/>
      <c r="J784" s="71"/>
    </row>
    <row r="785" spans="1:10" ht="13.8">
      <c r="A785" s="71"/>
      <c r="B785" s="71"/>
      <c r="C785" s="71"/>
      <c r="D785" s="71"/>
      <c r="E785" s="71"/>
      <c r="F785" s="71"/>
      <c r="G785" s="71"/>
      <c r="H785" s="71"/>
      <c r="I785" s="71"/>
      <c r="J785" s="71"/>
    </row>
    <row r="786" spans="1:10" ht="13.8">
      <c r="A786" s="71"/>
      <c r="B786" s="71"/>
      <c r="C786" s="71"/>
      <c r="D786" s="71"/>
      <c r="E786" s="71"/>
      <c r="F786" s="71"/>
      <c r="G786" s="71"/>
      <c r="H786" s="71"/>
      <c r="I786" s="71"/>
      <c r="J786" s="71"/>
    </row>
    <row r="787" spans="1:10" ht="13.8">
      <c r="A787" s="71"/>
      <c r="B787" s="71"/>
      <c r="C787" s="71"/>
      <c r="D787" s="71"/>
      <c r="E787" s="71"/>
      <c r="F787" s="71"/>
      <c r="G787" s="71"/>
      <c r="H787" s="71"/>
      <c r="I787" s="71"/>
      <c r="J787" s="71"/>
    </row>
    <row r="788" spans="1:10" ht="13.8">
      <c r="A788" s="71"/>
      <c r="B788" s="71"/>
      <c r="C788" s="71"/>
      <c r="D788" s="71"/>
      <c r="E788" s="71"/>
      <c r="F788" s="71"/>
      <c r="G788" s="71"/>
      <c r="H788" s="71"/>
      <c r="I788" s="71"/>
      <c r="J788" s="71"/>
    </row>
    <row r="789" spans="1:10" ht="13.8">
      <c r="A789" s="71"/>
      <c r="B789" s="71"/>
      <c r="C789" s="71"/>
      <c r="D789" s="71"/>
      <c r="E789" s="71"/>
      <c r="F789" s="71"/>
      <c r="G789" s="71"/>
      <c r="H789" s="71"/>
      <c r="I789" s="71"/>
      <c r="J789" s="71"/>
    </row>
    <row r="790" spans="1:10" ht="13.8">
      <c r="A790" s="71"/>
      <c r="B790" s="71"/>
      <c r="C790" s="71"/>
      <c r="D790" s="71"/>
      <c r="E790" s="71"/>
      <c r="F790" s="71"/>
      <c r="G790" s="71"/>
      <c r="H790" s="71"/>
      <c r="I790" s="71"/>
      <c r="J790" s="71"/>
    </row>
    <row r="791" spans="1:10" ht="13.8">
      <c r="A791" s="71"/>
      <c r="B791" s="71"/>
      <c r="C791" s="71"/>
      <c r="D791" s="71"/>
      <c r="E791" s="71"/>
      <c r="F791" s="71"/>
      <c r="G791" s="71"/>
      <c r="H791" s="71"/>
      <c r="I791" s="71"/>
      <c r="J791" s="71"/>
    </row>
    <row r="792" spans="1:10" ht="13.8">
      <c r="A792" s="71"/>
      <c r="B792" s="71"/>
      <c r="C792" s="71"/>
      <c r="D792" s="71"/>
      <c r="E792" s="71"/>
      <c r="F792" s="71"/>
      <c r="G792" s="71"/>
      <c r="H792" s="71"/>
      <c r="I792" s="71"/>
      <c r="J792" s="71"/>
    </row>
    <row r="793" spans="1:10" ht="13.8">
      <c r="A793" s="71"/>
      <c r="B793" s="71"/>
      <c r="C793" s="71"/>
      <c r="D793" s="71"/>
      <c r="E793" s="71"/>
      <c r="F793" s="71"/>
      <c r="G793" s="71"/>
      <c r="H793" s="71"/>
      <c r="I793" s="71"/>
      <c r="J793" s="71"/>
    </row>
    <row r="794" spans="1:10" ht="13.8">
      <c r="A794" s="71"/>
      <c r="B794" s="71"/>
      <c r="C794" s="71"/>
      <c r="D794" s="71"/>
      <c r="E794" s="71"/>
      <c r="F794" s="71"/>
      <c r="G794" s="71"/>
      <c r="H794" s="71"/>
      <c r="I794" s="71"/>
      <c r="J794" s="71"/>
    </row>
    <row r="795" spans="1:10" ht="13.8">
      <c r="A795" s="71"/>
      <c r="B795" s="71"/>
      <c r="C795" s="71"/>
      <c r="D795" s="71"/>
      <c r="E795" s="71"/>
      <c r="F795" s="71"/>
      <c r="G795" s="71"/>
      <c r="H795" s="71"/>
      <c r="I795" s="71"/>
      <c r="J795" s="71"/>
    </row>
    <row r="796" spans="1:10" ht="13.8">
      <c r="A796" s="71"/>
      <c r="B796" s="71"/>
      <c r="C796" s="71"/>
      <c r="D796" s="71"/>
      <c r="E796" s="71"/>
      <c r="F796" s="71"/>
      <c r="G796" s="71"/>
      <c r="H796" s="71"/>
      <c r="I796" s="71"/>
      <c r="J796" s="71"/>
    </row>
    <row r="797" spans="1:10" ht="13.8">
      <c r="A797" s="71"/>
      <c r="B797" s="71"/>
      <c r="C797" s="71"/>
      <c r="D797" s="71"/>
      <c r="E797" s="71"/>
      <c r="F797" s="71"/>
      <c r="G797" s="71"/>
      <c r="H797" s="71"/>
      <c r="I797" s="71"/>
      <c r="J797" s="71"/>
    </row>
    <row r="798" spans="1:10" ht="13.8">
      <c r="A798" s="71"/>
      <c r="B798" s="71"/>
      <c r="C798" s="71"/>
      <c r="D798" s="71"/>
      <c r="E798" s="71"/>
      <c r="F798" s="71"/>
      <c r="G798" s="71"/>
      <c r="H798" s="71"/>
      <c r="I798" s="71"/>
      <c r="J798" s="71"/>
    </row>
    <row r="799" spans="1:10" ht="13.8">
      <c r="A799" s="71"/>
      <c r="B799" s="71"/>
      <c r="C799" s="71"/>
      <c r="D799" s="71"/>
      <c r="E799" s="71"/>
      <c r="F799" s="71"/>
      <c r="G799" s="71"/>
      <c r="H799" s="71"/>
      <c r="I799" s="71"/>
      <c r="J799" s="71"/>
    </row>
    <row r="800" spans="1:10" ht="13.8">
      <c r="A800" s="71"/>
      <c r="B800" s="71"/>
      <c r="C800" s="71"/>
      <c r="D800" s="71"/>
      <c r="E800" s="71"/>
      <c r="F800" s="71"/>
      <c r="G800" s="71"/>
      <c r="H800" s="71"/>
      <c r="I800" s="71"/>
      <c r="J800" s="71"/>
    </row>
    <row r="801" spans="1:10" ht="13.8">
      <c r="A801" s="71"/>
      <c r="B801" s="71"/>
      <c r="C801" s="71"/>
      <c r="D801" s="71"/>
      <c r="E801" s="71"/>
      <c r="F801" s="71"/>
      <c r="G801" s="71"/>
      <c r="H801" s="71"/>
      <c r="I801" s="71"/>
      <c r="J801" s="71"/>
    </row>
    <row r="802" spans="1:10" ht="13.8">
      <c r="A802" s="71"/>
      <c r="B802" s="71"/>
      <c r="C802" s="71"/>
      <c r="D802" s="71"/>
      <c r="E802" s="71"/>
      <c r="F802" s="71"/>
      <c r="G802" s="71"/>
      <c r="H802" s="71"/>
      <c r="I802" s="71"/>
      <c r="J802" s="71"/>
    </row>
    <row r="803" spans="1:10" ht="13.8">
      <c r="A803" s="71"/>
      <c r="B803" s="71"/>
      <c r="C803" s="71"/>
      <c r="D803" s="71"/>
      <c r="E803" s="71"/>
      <c r="F803" s="71"/>
      <c r="G803" s="71"/>
      <c r="H803" s="71"/>
      <c r="I803" s="71"/>
      <c r="J803" s="71"/>
    </row>
    <row r="804" spans="1:10" ht="13.8">
      <c r="A804" s="71"/>
      <c r="B804" s="71"/>
      <c r="C804" s="71"/>
      <c r="D804" s="71"/>
      <c r="E804" s="71"/>
      <c r="F804" s="71"/>
      <c r="G804" s="71"/>
      <c r="H804" s="71"/>
      <c r="I804" s="71"/>
      <c r="J804" s="71"/>
    </row>
    <row r="805" spans="1:10" ht="13.8">
      <c r="A805" s="71"/>
      <c r="B805" s="71"/>
      <c r="C805" s="71"/>
      <c r="D805" s="71"/>
      <c r="E805" s="71"/>
      <c r="F805" s="71"/>
      <c r="G805" s="71"/>
      <c r="H805" s="71"/>
      <c r="I805" s="71"/>
      <c r="J805" s="71"/>
    </row>
    <row r="806" spans="1:10" ht="13.8">
      <c r="A806" s="71"/>
      <c r="B806" s="71"/>
      <c r="C806" s="71"/>
      <c r="D806" s="71"/>
      <c r="E806" s="71"/>
      <c r="F806" s="71"/>
      <c r="G806" s="71"/>
      <c r="H806" s="71"/>
      <c r="I806" s="71"/>
      <c r="J806" s="71"/>
    </row>
    <row r="807" spans="1:10" ht="13.8">
      <c r="A807" s="71"/>
      <c r="B807" s="71"/>
      <c r="C807" s="71"/>
      <c r="D807" s="71"/>
      <c r="E807" s="71"/>
      <c r="F807" s="71"/>
      <c r="G807" s="71"/>
      <c r="H807" s="71"/>
      <c r="I807" s="71"/>
      <c r="J807" s="71"/>
    </row>
    <row r="808" spans="1:10" ht="13.8">
      <c r="A808" s="71"/>
      <c r="B808" s="71"/>
      <c r="C808" s="71"/>
      <c r="D808" s="71"/>
      <c r="E808" s="71"/>
      <c r="F808" s="71"/>
      <c r="G808" s="71"/>
      <c r="H808" s="71"/>
      <c r="I808" s="71"/>
      <c r="J808" s="71"/>
    </row>
    <row r="809" spans="1:10" ht="13.8">
      <c r="A809" s="71"/>
      <c r="B809" s="71"/>
      <c r="C809" s="71"/>
      <c r="D809" s="71"/>
      <c r="E809" s="71"/>
      <c r="F809" s="71"/>
      <c r="G809" s="71"/>
      <c r="H809" s="71"/>
      <c r="I809" s="71"/>
      <c r="J809" s="71"/>
    </row>
    <row r="810" spans="1:10" ht="13.8">
      <c r="A810" s="71"/>
      <c r="B810" s="71"/>
      <c r="C810" s="71"/>
      <c r="D810" s="71"/>
      <c r="E810" s="71"/>
      <c r="F810" s="71"/>
      <c r="G810" s="71"/>
      <c r="H810" s="71"/>
      <c r="I810" s="71"/>
      <c r="J810" s="71"/>
    </row>
    <row r="811" spans="1:10" ht="13.8">
      <c r="A811" s="71"/>
      <c r="B811" s="71"/>
      <c r="C811" s="71"/>
      <c r="D811" s="71"/>
      <c r="E811" s="71"/>
      <c r="F811" s="71"/>
      <c r="G811" s="71"/>
      <c r="H811" s="71"/>
      <c r="I811" s="71"/>
      <c r="J811" s="71"/>
    </row>
    <row r="812" spans="1:10" ht="13.8">
      <c r="A812" s="71"/>
      <c r="B812" s="71"/>
      <c r="C812" s="71"/>
      <c r="D812" s="71"/>
      <c r="E812" s="71"/>
      <c r="F812" s="71"/>
      <c r="G812" s="71"/>
      <c r="H812" s="71"/>
      <c r="I812" s="71"/>
      <c r="J812" s="71"/>
    </row>
    <row r="813" spans="1:10" ht="13.8">
      <c r="A813" s="71"/>
      <c r="B813" s="71"/>
      <c r="C813" s="71"/>
      <c r="D813" s="71"/>
      <c r="E813" s="71"/>
      <c r="F813" s="71"/>
      <c r="G813" s="71"/>
      <c r="H813" s="71"/>
      <c r="I813" s="71"/>
      <c r="J813" s="71"/>
    </row>
    <row r="814" spans="1:10" ht="13.8">
      <c r="A814" s="71"/>
      <c r="B814" s="71"/>
      <c r="C814" s="71"/>
      <c r="D814" s="71"/>
      <c r="E814" s="71"/>
      <c r="F814" s="71"/>
      <c r="G814" s="71"/>
      <c r="H814" s="71"/>
      <c r="I814" s="71"/>
      <c r="J814" s="71"/>
    </row>
    <row r="815" spans="1:10" ht="13.8">
      <c r="A815" s="71"/>
      <c r="B815" s="71"/>
      <c r="C815" s="71"/>
      <c r="D815" s="71"/>
      <c r="E815" s="71"/>
      <c r="F815" s="71"/>
      <c r="G815" s="71"/>
      <c r="H815" s="71"/>
      <c r="I815" s="71"/>
      <c r="J815" s="71"/>
    </row>
    <row r="816" spans="1:10" ht="13.8">
      <c r="A816" s="71"/>
      <c r="B816" s="71"/>
      <c r="C816" s="71"/>
      <c r="D816" s="71"/>
      <c r="E816" s="71"/>
      <c r="F816" s="71"/>
      <c r="G816" s="71"/>
      <c r="H816" s="71"/>
      <c r="I816" s="71"/>
      <c r="J816" s="71"/>
    </row>
    <row r="817" spans="1:10" ht="13.8">
      <c r="A817" s="71"/>
      <c r="B817" s="71"/>
      <c r="C817" s="71"/>
      <c r="D817" s="71"/>
      <c r="E817" s="71"/>
      <c r="F817" s="71"/>
      <c r="G817" s="71"/>
      <c r="H817" s="71"/>
      <c r="I817" s="71"/>
      <c r="J817" s="71"/>
    </row>
    <row r="818" spans="1:10" ht="13.8">
      <c r="A818" s="71"/>
      <c r="B818" s="71"/>
      <c r="C818" s="71"/>
      <c r="D818" s="71"/>
      <c r="E818" s="71"/>
      <c r="F818" s="71"/>
      <c r="G818" s="71"/>
      <c r="H818" s="71"/>
      <c r="I818" s="71"/>
      <c r="J818" s="71"/>
    </row>
    <row r="819" spans="1:10" ht="13.8">
      <c r="A819" s="71"/>
      <c r="B819" s="71"/>
      <c r="C819" s="71"/>
      <c r="D819" s="71"/>
      <c r="E819" s="71"/>
      <c r="F819" s="71"/>
      <c r="G819" s="71"/>
      <c r="H819" s="71"/>
      <c r="I819" s="71"/>
      <c r="J819" s="71"/>
    </row>
    <row r="820" spans="1:10" ht="13.8">
      <c r="A820" s="71"/>
      <c r="B820" s="71"/>
      <c r="C820" s="71"/>
      <c r="D820" s="71"/>
      <c r="E820" s="71"/>
      <c r="F820" s="71"/>
      <c r="G820" s="71"/>
      <c r="H820" s="71"/>
      <c r="I820" s="71"/>
      <c r="J820" s="71"/>
    </row>
    <row r="821" spans="1:10" ht="13.8">
      <c r="A821" s="71"/>
      <c r="B821" s="71"/>
      <c r="C821" s="71"/>
      <c r="D821" s="71"/>
      <c r="E821" s="71"/>
      <c r="F821" s="71"/>
      <c r="G821" s="71"/>
      <c r="H821" s="71"/>
      <c r="I821" s="71"/>
      <c r="J821" s="71"/>
    </row>
    <row r="822" spans="1:10" ht="13.8">
      <c r="A822" s="71"/>
      <c r="B822" s="71"/>
      <c r="C822" s="71"/>
      <c r="D822" s="71"/>
      <c r="E822" s="71"/>
      <c r="F822" s="71"/>
      <c r="G822" s="71"/>
      <c r="H822" s="71"/>
      <c r="I822" s="71"/>
      <c r="J822" s="71"/>
    </row>
    <row r="823" spans="1:10" ht="13.8">
      <c r="A823" s="71"/>
      <c r="B823" s="71"/>
      <c r="C823" s="71"/>
      <c r="D823" s="71"/>
      <c r="E823" s="71"/>
      <c r="F823" s="71"/>
      <c r="G823" s="71"/>
      <c r="H823" s="71"/>
      <c r="I823" s="71"/>
      <c r="J823" s="71"/>
    </row>
    <row r="824" spans="1:10" ht="13.8">
      <c r="A824" s="71"/>
      <c r="B824" s="71"/>
      <c r="C824" s="71"/>
      <c r="D824" s="71"/>
      <c r="E824" s="71"/>
      <c r="F824" s="71"/>
      <c r="G824" s="71"/>
      <c r="H824" s="71"/>
      <c r="I824" s="71"/>
      <c r="J824" s="71"/>
    </row>
    <row r="825" spans="1:10" ht="13.8">
      <c r="A825" s="71"/>
      <c r="B825" s="71"/>
      <c r="C825" s="71"/>
      <c r="D825" s="71"/>
      <c r="E825" s="71"/>
      <c r="F825" s="71"/>
      <c r="G825" s="71"/>
      <c r="H825" s="71"/>
      <c r="I825" s="71"/>
      <c r="J825" s="71"/>
    </row>
    <row r="826" spans="1:10" ht="13.8">
      <c r="A826" s="71"/>
      <c r="B826" s="71"/>
      <c r="C826" s="71"/>
      <c r="D826" s="71"/>
      <c r="E826" s="71"/>
      <c r="F826" s="71"/>
      <c r="G826" s="71"/>
      <c r="H826" s="71"/>
      <c r="I826" s="71"/>
      <c r="J826" s="71"/>
    </row>
    <row r="827" spans="1:10" ht="13.8">
      <c r="A827" s="71"/>
      <c r="B827" s="71"/>
      <c r="C827" s="71"/>
      <c r="D827" s="71"/>
      <c r="E827" s="71"/>
      <c r="F827" s="71"/>
      <c r="G827" s="71"/>
      <c r="H827" s="71"/>
      <c r="I827" s="71"/>
      <c r="J827" s="71"/>
    </row>
    <row r="828" spans="1:10" ht="13.8">
      <c r="A828" s="71"/>
      <c r="B828" s="71"/>
      <c r="C828" s="71"/>
      <c r="D828" s="71"/>
      <c r="E828" s="71"/>
      <c r="F828" s="71"/>
      <c r="G828" s="71"/>
      <c r="H828" s="71"/>
      <c r="I828" s="71"/>
      <c r="J828" s="71"/>
    </row>
    <row r="829" spans="1:10" ht="13.8">
      <c r="A829" s="71"/>
      <c r="B829" s="71"/>
      <c r="C829" s="71"/>
      <c r="D829" s="71"/>
      <c r="E829" s="71"/>
      <c r="F829" s="71"/>
      <c r="G829" s="71"/>
      <c r="H829" s="71"/>
      <c r="I829" s="71"/>
      <c r="J829" s="71"/>
    </row>
    <row r="830" spans="1:10" ht="13.8">
      <c r="A830" s="71"/>
      <c r="B830" s="71"/>
      <c r="C830" s="71"/>
      <c r="D830" s="71"/>
      <c r="E830" s="71"/>
      <c r="F830" s="71"/>
      <c r="G830" s="71"/>
      <c r="H830" s="71"/>
      <c r="I830" s="71"/>
      <c r="J830" s="71"/>
    </row>
    <row r="831" spans="1:10" ht="13.8">
      <c r="A831" s="71"/>
      <c r="B831" s="71"/>
      <c r="C831" s="71"/>
      <c r="D831" s="71"/>
      <c r="E831" s="71"/>
      <c r="F831" s="71"/>
      <c r="G831" s="71"/>
      <c r="H831" s="71"/>
      <c r="I831" s="71"/>
      <c r="J831" s="71"/>
    </row>
    <row r="832" spans="1:10" ht="13.8">
      <c r="A832" s="71"/>
      <c r="B832" s="71"/>
      <c r="C832" s="71"/>
      <c r="D832" s="71"/>
      <c r="E832" s="71"/>
      <c r="F832" s="71"/>
      <c r="G832" s="71"/>
      <c r="H832" s="71"/>
      <c r="I832" s="71"/>
      <c r="J832" s="71"/>
    </row>
    <row r="833" spans="1:10" ht="13.8">
      <c r="A833" s="71"/>
      <c r="B833" s="71"/>
      <c r="C833" s="71"/>
      <c r="D833" s="71"/>
      <c r="E833" s="71"/>
      <c r="F833" s="71"/>
      <c r="G833" s="71"/>
      <c r="H833" s="71"/>
      <c r="I833" s="71"/>
      <c r="J833" s="71"/>
    </row>
    <row r="834" spans="1:10" ht="13.8">
      <c r="A834" s="71"/>
      <c r="B834" s="71"/>
      <c r="C834" s="71"/>
      <c r="D834" s="71"/>
      <c r="E834" s="71"/>
      <c r="F834" s="71"/>
      <c r="G834" s="71"/>
      <c r="H834" s="71"/>
      <c r="I834" s="71"/>
      <c r="J834" s="71"/>
    </row>
    <row r="835" spans="1:10" ht="13.8">
      <c r="A835" s="71"/>
      <c r="B835" s="71"/>
      <c r="C835" s="71"/>
      <c r="D835" s="71"/>
      <c r="E835" s="71"/>
      <c r="F835" s="71"/>
      <c r="G835" s="71"/>
      <c r="H835" s="71"/>
      <c r="I835" s="71"/>
      <c r="J835" s="71"/>
    </row>
    <row r="836" spans="1:10" ht="13.8">
      <c r="A836" s="71"/>
      <c r="B836" s="71"/>
      <c r="C836" s="71"/>
      <c r="D836" s="71"/>
      <c r="E836" s="71"/>
      <c r="F836" s="71"/>
      <c r="G836" s="71"/>
      <c r="H836" s="71"/>
      <c r="I836" s="71"/>
      <c r="J836" s="71"/>
    </row>
    <row r="837" spans="1:10" ht="13.8">
      <c r="A837" s="71"/>
      <c r="B837" s="71"/>
      <c r="C837" s="71"/>
      <c r="D837" s="71"/>
      <c r="E837" s="71"/>
      <c r="F837" s="71"/>
      <c r="G837" s="71"/>
      <c r="H837" s="71"/>
      <c r="I837" s="71"/>
      <c r="J837" s="71"/>
    </row>
    <row r="838" spans="1:10" ht="13.8">
      <c r="A838" s="71"/>
      <c r="B838" s="71"/>
      <c r="C838" s="71"/>
      <c r="D838" s="71"/>
      <c r="E838" s="71"/>
      <c r="F838" s="71"/>
      <c r="G838" s="71"/>
      <c r="H838" s="71"/>
      <c r="I838" s="71"/>
      <c r="J838" s="71"/>
    </row>
    <row r="839" spans="1:10" ht="13.8">
      <c r="A839" s="71"/>
      <c r="B839" s="71"/>
      <c r="C839" s="71"/>
      <c r="D839" s="71"/>
      <c r="E839" s="71"/>
      <c r="F839" s="71"/>
      <c r="G839" s="71"/>
      <c r="H839" s="71"/>
      <c r="I839" s="71"/>
      <c r="J839" s="71"/>
    </row>
    <row r="840" spans="1:10" ht="13.8">
      <c r="A840" s="71"/>
      <c r="B840" s="71"/>
      <c r="C840" s="71"/>
      <c r="D840" s="71"/>
      <c r="E840" s="71"/>
      <c r="F840" s="71"/>
      <c r="G840" s="71"/>
      <c r="H840" s="71"/>
      <c r="I840" s="71"/>
      <c r="J840" s="71"/>
    </row>
    <row r="841" spans="1:10" ht="13.8">
      <c r="A841" s="71"/>
      <c r="B841" s="71"/>
      <c r="C841" s="71"/>
      <c r="D841" s="71"/>
      <c r="E841" s="71"/>
      <c r="F841" s="71"/>
      <c r="G841" s="71"/>
      <c r="H841" s="71"/>
      <c r="I841" s="71"/>
      <c r="J841" s="71"/>
    </row>
    <row r="842" spans="1:10" ht="13.8">
      <c r="A842" s="71"/>
      <c r="B842" s="71"/>
      <c r="C842" s="71"/>
      <c r="D842" s="71"/>
      <c r="E842" s="71"/>
      <c r="F842" s="71"/>
      <c r="G842" s="71"/>
      <c r="H842" s="71"/>
      <c r="I842" s="71"/>
      <c r="J842" s="71"/>
    </row>
    <row r="843" spans="1:10" ht="13.8">
      <c r="A843" s="71"/>
      <c r="B843" s="71"/>
      <c r="C843" s="71"/>
      <c r="D843" s="71"/>
      <c r="E843" s="71"/>
      <c r="F843" s="71"/>
      <c r="G843" s="71"/>
      <c r="H843" s="71"/>
      <c r="I843" s="71"/>
      <c r="J843" s="71"/>
    </row>
    <row r="844" spans="1:10" ht="13.8">
      <c r="A844" s="71"/>
      <c r="B844" s="71"/>
      <c r="C844" s="71"/>
      <c r="D844" s="71"/>
      <c r="E844" s="71"/>
      <c r="F844" s="71"/>
      <c r="G844" s="71"/>
      <c r="H844" s="71"/>
      <c r="I844" s="71"/>
      <c r="J844" s="71"/>
    </row>
    <row r="845" spans="1:10" ht="13.8">
      <c r="A845" s="71"/>
      <c r="B845" s="71"/>
      <c r="C845" s="71"/>
      <c r="D845" s="71"/>
      <c r="E845" s="71"/>
      <c r="F845" s="71"/>
      <c r="G845" s="71"/>
      <c r="H845" s="71"/>
      <c r="I845" s="71"/>
      <c r="J845" s="71"/>
    </row>
    <row r="846" spans="1:10" ht="13.8">
      <c r="A846" s="71"/>
      <c r="B846" s="71"/>
      <c r="C846" s="71"/>
      <c r="D846" s="71"/>
      <c r="E846" s="71"/>
      <c r="F846" s="71"/>
      <c r="G846" s="71"/>
      <c r="H846" s="71"/>
      <c r="I846" s="71"/>
      <c r="J846" s="71"/>
    </row>
    <row r="847" spans="1:10" ht="13.8">
      <c r="A847" s="71"/>
      <c r="B847" s="71"/>
      <c r="C847" s="71"/>
      <c r="D847" s="71"/>
      <c r="E847" s="71"/>
      <c r="F847" s="71"/>
      <c r="G847" s="71"/>
      <c r="H847" s="71"/>
      <c r="I847" s="71"/>
      <c r="J847" s="71"/>
    </row>
    <row r="848" spans="1:10" ht="13.8">
      <c r="A848" s="71"/>
      <c r="B848" s="71"/>
      <c r="C848" s="71"/>
      <c r="D848" s="71"/>
      <c r="E848" s="71"/>
      <c r="F848" s="71"/>
      <c r="G848" s="71"/>
      <c r="H848" s="71"/>
      <c r="I848" s="71"/>
      <c r="J848" s="71"/>
    </row>
    <row r="849" spans="1:10" ht="13.8">
      <c r="A849" s="71"/>
      <c r="B849" s="71"/>
      <c r="C849" s="71"/>
      <c r="D849" s="71"/>
      <c r="E849" s="71"/>
      <c r="F849" s="71"/>
      <c r="G849" s="71"/>
      <c r="H849" s="71"/>
      <c r="I849" s="71"/>
      <c r="J849" s="71"/>
    </row>
    <row r="850" spans="1:10" ht="13.8">
      <c r="A850" s="71"/>
      <c r="B850" s="71"/>
      <c r="C850" s="71"/>
      <c r="D850" s="71"/>
      <c r="E850" s="71"/>
      <c r="F850" s="71"/>
      <c r="G850" s="71"/>
      <c r="H850" s="71"/>
      <c r="I850" s="71"/>
      <c r="J850" s="71"/>
    </row>
    <row r="851" spans="1:10" ht="13.8">
      <c r="A851" s="71"/>
      <c r="B851" s="71"/>
      <c r="C851" s="71"/>
      <c r="D851" s="71"/>
      <c r="E851" s="71"/>
      <c r="F851" s="71"/>
      <c r="G851" s="71"/>
      <c r="H851" s="71"/>
      <c r="I851" s="71"/>
      <c r="J851" s="71"/>
    </row>
    <row r="852" spans="1:10" ht="13.8">
      <c r="A852" s="71"/>
      <c r="B852" s="71"/>
      <c r="C852" s="71"/>
      <c r="D852" s="71"/>
      <c r="E852" s="71"/>
      <c r="F852" s="71"/>
      <c r="G852" s="71"/>
      <c r="H852" s="71"/>
      <c r="I852" s="71"/>
      <c r="J852" s="71"/>
    </row>
    <row r="853" spans="1:10" ht="13.8">
      <c r="A853" s="71"/>
      <c r="B853" s="71"/>
      <c r="C853" s="71"/>
      <c r="D853" s="71"/>
      <c r="E853" s="71"/>
      <c r="F853" s="71"/>
      <c r="G853" s="71"/>
      <c r="H853" s="71"/>
      <c r="I853" s="71"/>
      <c r="J853" s="71"/>
    </row>
    <row r="854" spans="1:10" ht="13.8">
      <c r="A854" s="71"/>
      <c r="B854" s="71"/>
      <c r="C854" s="71"/>
      <c r="D854" s="71"/>
      <c r="E854" s="71"/>
      <c r="F854" s="71"/>
      <c r="G854" s="71"/>
      <c r="H854" s="71"/>
      <c r="I854" s="71"/>
      <c r="J854" s="71"/>
    </row>
    <row r="855" spans="1:10" ht="13.8">
      <c r="A855" s="71"/>
      <c r="B855" s="71"/>
      <c r="C855" s="71"/>
      <c r="D855" s="71"/>
      <c r="E855" s="71"/>
      <c r="F855" s="71"/>
      <c r="G855" s="71"/>
      <c r="H855" s="71"/>
      <c r="I855" s="71"/>
      <c r="J855" s="71"/>
    </row>
    <row r="856" spans="1:10" ht="13.8">
      <c r="A856" s="71"/>
      <c r="B856" s="71"/>
      <c r="C856" s="71"/>
      <c r="D856" s="71"/>
      <c r="E856" s="71"/>
      <c r="F856" s="71"/>
      <c r="G856" s="71"/>
      <c r="H856" s="71"/>
      <c r="I856" s="71"/>
      <c r="J856" s="71"/>
    </row>
    <row r="857" spans="1:10" ht="13.8">
      <c r="A857" s="71"/>
      <c r="B857" s="71"/>
      <c r="C857" s="71"/>
      <c r="D857" s="71"/>
      <c r="E857" s="71"/>
      <c r="F857" s="71"/>
      <c r="G857" s="71"/>
      <c r="H857" s="71"/>
      <c r="I857" s="71"/>
      <c r="J857" s="71"/>
    </row>
    <row r="858" spans="1:10" ht="13.8">
      <c r="A858" s="71"/>
      <c r="B858" s="71"/>
      <c r="C858" s="71"/>
      <c r="D858" s="71"/>
      <c r="E858" s="71"/>
      <c r="F858" s="71"/>
      <c r="G858" s="71"/>
      <c r="H858" s="71"/>
      <c r="I858" s="71"/>
      <c r="J858" s="71"/>
    </row>
    <row r="859" spans="1:10" ht="13.8">
      <c r="A859" s="71"/>
      <c r="B859" s="71"/>
      <c r="C859" s="71"/>
      <c r="D859" s="71"/>
      <c r="E859" s="71"/>
      <c r="F859" s="71"/>
      <c r="G859" s="71"/>
      <c r="H859" s="71"/>
      <c r="I859" s="71"/>
      <c r="J859" s="71"/>
    </row>
    <row r="860" spans="1:10" ht="13.8">
      <c r="A860" s="71"/>
      <c r="B860" s="71"/>
      <c r="C860" s="71"/>
      <c r="D860" s="71"/>
      <c r="E860" s="71"/>
      <c r="F860" s="71"/>
      <c r="G860" s="71"/>
      <c r="H860" s="71"/>
      <c r="I860" s="71"/>
      <c r="J860" s="71"/>
    </row>
    <row r="861" spans="1:10" ht="13.8">
      <c r="A861" s="71"/>
      <c r="B861" s="71"/>
      <c r="C861" s="71"/>
      <c r="D861" s="71"/>
      <c r="E861" s="71"/>
      <c r="F861" s="71"/>
      <c r="G861" s="71"/>
      <c r="H861" s="71"/>
      <c r="I861" s="71"/>
      <c r="J861" s="71"/>
    </row>
    <row r="862" spans="1:10" ht="13.8">
      <c r="A862" s="71"/>
      <c r="B862" s="71"/>
      <c r="C862" s="71"/>
      <c r="D862" s="71"/>
      <c r="E862" s="71"/>
      <c r="F862" s="71"/>
      <c r="G862" s="71"/>
      <c r="H862" s="71"/>
      <c r="I862" s="71"/>
      <c r="J862" s="71"/>
    </row>
    <row r="863" spans="1:10" ht="13.8">
      <c r="A863" s="71"/>
      <c r="B863" s="71"/>
      <c r="C863" s="71"/>
      <c r="D863" s="71"/>
      <c r="E863" s="71"/>
      <c r="F863" s="71"/>
      <c r="G863" s="71"/>
      <c r="H863" s="71"/>
      <c r="I863" s="71"/>
      <c r="J863" s="71"/>
    </row>
    <row r="864" spans="1:10" ht="13.8">
      <c r="A864" s="71"/>
      <c r="B864" s="71"/>
      <c r="C864" s="71"/>
      <c r="D864" s="71"/>
      <c r="E864" s="71"/>
      <c r="F864" s="71"/>
      <c r="G864" s="71"/>
      <c r="H864" s="71"/>
      <c r="I864" s="71"/>
      <c r="J864" s="71"/>
    </row>
    <row r="865" spans="1:10" ht="13.8">
      <c r="A865" s="71"/>
      <c r="B865" s="71"/>
      <c r="C865" s="71"/>
      <c r="D865" s="71"/>
      <c r="E865" s="71"/>
      <c r="F865" s="71"/>
      <c r="G865" s="71"/>
      <c r="H865" s="71"/>
      <c r="I865" s="71"/>
      <c r="J865" s="71"/>
    </row>
    <row r="866" spans="1:10" ht="13.8">
      <c r="A866" s="71"/>
      <c r="B866" s="71"/>
      <c r="C866" s="71"/>
      <c r="D866" s="71"/>
      <c r="E866" s="71"/>
      <c r="F866" s="71"/>
      <c r="G866" s="71"/>
      <c r="H866" s="71"/>
      <c r="I866" s="71"/>
      <c r="J866" s="71"/>
    </row>
    <row r="867" spans="1:10" ht="13.8">
      <c r="A867" s="71"/>
      <c r="B867" s="71"/>
      <c r="C867" s="71"/>
      <c r="D867" s="71"/>
      <c r="E867" s="71"/>
      <c r="F867" s="71"/>
      <c r="G867" s="71"/>
      <c r="H867" s="71"/>
      <c r="I867" s="71"/>
      <c r="J867" s="71"/>
    </row>
    <row r="868" spans="1:10" ht="13.8">
      <c r="A868" s="71"/>
      <c r="B868" s="71"/>
      <c r="C868" s="71"/>
      <c r="D868" s="71"/>
      <c r="E868" s="71"/>
      <c r="F868" s="71"/>
      <c r="G868" s="71"/>
      <c r="H868" s="71"/>
      <c r="I868" s="71"/>
      <c r="J868" s="71"/>
    </row>
    <row r="869" spans="1:10" ht="13.8">
      <c r="A869" s="71"/>
      <c r="B869" s="71"/>
      <c r="C869" s="71"/>
      <c r="D869" s="71"/>
      <c r="E869" s="71"/>
      <c r="F869" s="71"/>
      <c r="G869" s="71"/>
      <c r="H869" s="71"/>
      <c r="I869" s="71"/>
      <c r="J869" s="71"/>
    </row>
    <row r="870" spans="1:10" ht="13.8">
      <c r="A870" s="71"/>
      <c r="B870" s="71"/>
      <c r="C870" s="71"/>
      <c r="D870" s="71"/>
      <c r="E870" s="71"/>
      <c r="F870" s="71"/>
      <c r="G870" s="71"/>
      <c r="H870" s="71"/>
      <c r="I870" s="71"/>
      <c r="J870" s="71"/>
    </row>
    <row r="871" spans="1:10" ht="13.8">
      <c r="A871" s="71"/>
      <c r="B871" s="71"/>
      <c r="C871" s="71"/>
      <c r="D871" s="71"/>
      <c r="E871" s="71"/>
      <c r="F871" s="71"/>
      <c r="G871" s="71"/>
      <c r="H871" s="71"/>
      <c r="I871" s="71"/>
      <c r="J871" s="71"/>
    </row>
    <row r="872" spans="1:10" ht="13.8">
      <c r="A872" s="71"/>
      <c r="B872" s="71"/>
      <c r="C872" s="71"/>
      <c r="D872" s="71"/>
      <c r="E872" s="71"/>
      <c r="F872" s="71"/>
      <c r="G872" s="71"/>
      <c r="H872" s="71"/>
      <c r="I872" s="71"/>
      <c r="J872" s="71"/>
    </row>
    <row r="873" spans="1:10" ht="13.8">
      <c r="A873" s="71"/>
      <c r="B873" s="71"/>
      <c r="C873" s="71"/>
      <c r="D873" s="71"/>
      <c r="E873" s="71"/>
      <c r="F873" s="71"/>
      <c r="G873" s="71"/>
      <c r="H873" s="71"/>
      <c r="I873" s="71"/>
      <c r="J873" s="71"/>
    </row>
    <row r="874" spans="1:10" ht="13.8">
      <c r="A874" s="71"/>
      <c r="B874" s="71"/>
      <c r="C874" s="71"/>
      <c r="D874" s="71"/>
      <c r="E874" s="71"/>
      <c r="F874" s="71"/>
      <c r="G874" s="71"/>
      <c r="H874" s="71"/>
      <c r="I874" s="71"/>
      <c r="J874" s="71"/>
    </row>
    <row r="875" spans="1:10" ht="13.8">
      <c r="A875" s="71"/>
      <c r="B875" s="71"/>
      <c r="C875" s="71"/>
      <c r="D875" s="71"/>
      <c r="E875" s="71"/>
      <c r="F875" s="71"/>
      <c r="G875" s="71"/>
      <c r="H875" s="71"/>
      <c r="I875" s="71"/>
      <c r="J875" s="71"/>
    </row>
    <row r="876" spans="1:10" ht="13.8">
      <c r="A876" s="71"/>
      <c r="B876" s="71"/>
      <c r="C876" s="71"/>
      <c r="D876" s="71"/>
      <c r="E876" s="71"/>
      <c r="F876" s="71"/>
      <c r="G876" s="71"/>
      <c r="H876" s="71"/>
      <c r="I876" s="71"/>
      <c r="J876" s="71"/>
    </row>
    <row r="877" spans="1:10" ht="13.8">
      <c r="A877" s="71"/>
      <c r="B877" s="71"/>
      <c r="C877" s="71"/>
      <c r="D877" s="71"/>
      <c r="E877" s="71"/>
      <c r="F877" s="71"/>
      <c r="G877" s="71"/>
      <c r="H877" s="71"/>
      <c r="I877" s="71"/>
      <c r="J877" s="71"/>
    </row>
    <row r="878" spans="1:10" ht="13.8">
      <c r="A878" s="71"/>
      <c r="B878" s="71"/>
      <c r="C878" s="71"/>
      <c r="D878" s="71"/>
      <c r="E878" s="71"/>
      <c r="F878" s="71"/>
      <c r="G878" s="71"/>
      <c r="H878" s="71"/>
      <c r="I878" s="71"/>
      <c r="J878" s="71"/>
    </row>
    <row r="879" spans="1:10" ht="13.8">
      <c r="A879" s="71"/>
      <c r="B879" s="71"/>
      <c r="C879" s="71"/>
      <c r="D879" s="71"/>
      <c r="E879" s="71"/>
      <c r="F879" s="71"/>
      <c r="G879" s="71"/>
      <c r="H879" s="71"/>
      <c r="I879" s="71"/>
      <c r="J879" s="71"/>
    </row>
    <row r="880" spans="1:10" ht="13.8">
      <c r="A880" s="71"/>
      <c r="B880" s="71"/>
      <c r="C880" s="71"/>
      <c r="D880" s="71"/>
      <c r="E880" s="71"/>
      <c r="F880" s="71"/>
      <c r="G880" s="71"/>
      <c r="H880" s="71"/>
      <c r="I880" s="71"/>
      <c r="J880" s="71"/>
    </row>
    <row r="881" spans="1:10" ht="13.8">
      <c r="A881" s="71"/>
      <c r="B881" s="71"/>
      <c r="C881" s="71"/>
      <c r="D881" s="71"/>
      <c r="E881" s="71"/>
      <c r="F881" s="71"/>
      <c r="G881" s="71"/>
      <c r="H881" s="71"/>
      <c r="I881" s="71"/>
      <c r="J881" s="71"/>
    </row>
    <row r="882" spans="1:10" ht="13.8">
      <c r="A882" s="71"/>
      <c r="B882" s="71"/>
      <c r="C882" s="71"/>
      <c r="D882" s="71"/>
      <c r="E882" s="71"/>
      <c r="F882" s="71"/>
      <c r="G882" s="71"/>
      <c r="H882" s="71"/>
      <c r="I882" s="71"/>
      <c r="J882" s="71"/>
    </row>
    <row r="883" spans="1:10" ht="13.8">
      <c r="A883" s="71"/>
      <c r="B883" s="71"/>
      <c r="C883" s="71"/>
      <c r="D883" s="71"/>
      <c r="E883" s="71"/>
      <c r="F883" s="71"/>
      <c r="G883" s="71"/>
      <c r="H883" s="71"/>
      <c r="I883" s="71"/>
      <c r="J883" s="71"/>
    </row>
    <row r="884" spans="1:10" ht="13.8">
      <c r="A884" s="71"/>
      <c r="B884" s="71"/>
      <c r="C884" s="71"/>
      <c r="D884" s="71"/>
      <c r="E884" s="71"/>
      <c r="F884" s="71"/>
      <c r="G884" s="71"/>
      <c r="H884" s="71"/>
      <c r="I884" s="71"/>
      <c r="J884" s="71"/>
    </row>
    <row r="885" spans="1:10" ht="13.8">
      <c r="A885" s="71"/>
      <c r="B885" s="71"/>
      <c r="C885" s="71"/>
      <c r="D885" s="71"/>
      <c r="E885" s="71"/>
      <c r="F885" s="71"/>
      <c r="G885" s="71"/>
      <c r="H885" s="71"/>
      <c r="I885" s="71"/>
      <c r="J885" s="71"/>
    </row>
    <row r="886" spans="1:10" ht="13.8">
      <c r="A886" s="71"/>
      <c r="B886" s="71"/>
      <c r="C886" s="71"/>
      <c r="D886" s="71"/>
      <c r="E886" s="71"/>
      <c r="F886" s="71"/>
      <c r="G886" s="71"/>
      <c r="H886" s="71"/>
      <c r="I886" s="71"/>
      <c r="J886" s="71"/>
    </row>
    <row r="887" spans="1:10" ht="13.8">
      <c r="A887" s="71"/>
      <c r="B887" s="71"/>
      <c r="C887" s="71"/>
      <c r="D887" s="71"/>
      <c r="E887" s="71"/>
      <c r="F887" s="71"/>
      <c r="G887" s="71"/>
      <c r="H887" s="71"/>
      <c r="I887" s="71"/>
      <c r="J887" s="71"/>
    </row>
    <row r="888" spans="1:10" ht="13.8">
      <c r="A888" s="71"/>
      <c r="B888" s="71"/>
      <c r="C888" s="71"/>
      <c r="D888" s="71"/>
      <c r="E888" s="71"/>
      <c r="F888" s="71"/>
      <c r="G888" s="71"/>
      <c r="H888" s="71"/>
      <c r="I888" s="71"/>
      <c r="J888" s="71"/>
    </row>
    <row r="889" spans="1:10" ht="13.8">
      <c r="A889" s="71"/>
      <c r="B889" s="71"/>
      <c r="C889" s="71"/>
      <c r="D889" s="71"/>
      <c r="E889" s="71"/>
      <c r="F889" s="71"/>
      <c r="G889" s="71"/>
      <c r="H889" s="71"/>
      <c r="I889" s="71"/>
      <c r="J889" s="71"/>
    </row>
    <row r="890" spans="1:10" ht="13.8">
      <c r="A890" s="71"/>
      <c r="B890" s="71"/>
      <c r="C890" s="71"/>
      <c r="D890" s="71"/>
      <c r="E890" s="71"/>
      <c r="F890" s="71"/>
      <c r="G890" s="71"/>
      <c r="H890" s="71"/>
      <c r="I890" s="71"/>
      <c r="J890" s="71"/>
    </row>
    <row r="891" spans="1:10" ht="13.8">
      <c r="A891" s="71"/>
      <c r="B891" s="71"/>
      <c r="C891" s="71"/>
      <c r="D891" s="71"/>
      <c r="E891" s="71"/>
      <c r="F891" s="71"/>
      <c r="G891" s="71"/>
      <c r="H891" s="71"/>
      <c r="I891" s="71"/>
      <c r="J891" s="71"/>
    </row>
    <row r="892" spans="1:10" ht="13.8">
      <c r="A892" s="71"/>
      <c r="B892" s="71"/>
      <c r="C892" s="71"/>
      <c r="D892" s="71"/>
      <c r="E892" s="71"/>
      <c r="F892" s="71"/>
      <c r="G892" s="71"/>
      <c r="H892" s="71"/>
      <c r="I892" s="71"/>
      <c r="J892" s="71"/>
    </row>
    <row r="893" spans="1:10" ht="13.8">
      <c r="A893" s="71"/>
      <c r="B893" s="71"/>
      <c r="C893" s="71"/>
      <c r="D893" s="71"/>
      <c r="E893" s="71"/>
      <c r="F893" s="71"/>
      <c r="G893" s="71"/>
      <c r="H893" s="71"/>
      <c r="I893" s="71"/>
      <c r="J893" s="71"/>
    </row>
    <row r="894" spans="1:10" ht="13.8">
      <c r="A894" s="71"/>
      <c r="B894" s="71"/>
      <c r="C894" s="71"/>
      <c r="D894" s="71"/>
      <c r="E894" s="71"/>
      <c r="F894" s="71"/>
      <c r="G894" s="71"/>
      <c r="H894" s="71"/>
      <c r="I894" s="71"/>
      <c r="J894" s="71"/>
    </row>
    <row r="895" spans="1:10" ht="13.8">
      <c r="A895" s="71"/>
      <c r="B895" s="71"/>
      <c r="C895" s="71"/>
      <c r="D895" s="71"/>
      <c r="E895" s="71"/>
      <c r="F895" s="71"/>
      <c r="G895" s="71"/>
      <c r="H895" s="71"/>
      <c r="I895" s="71"/>
      <c r="J895" s="71"/>
    </row>
    <row r="896" spans="1:10" ht="13.8">
      <c r="A896" s="71"/>
      <c r="B896" s="71"/>
      <c r="C896" s="71"/>
      <c r="D896" s="71"/>
      <c r="E896" s="71"/>
      <c r="F896" s="71"/>
      <c r="G896" s="71"/>
      <c r="H896" s="71"/>
      <c r="I896" s="71"/>
      <c r="J896" s="71"/>
    </row>
    <row r="897" spans="1:10" ht="13.8">
      <c r="A897" s="71"/>
      <c r="B897" s="71"/>
      <c r="C897" s="71"/>
      <c r="D897" s="71"/>
      <c r="E897" s="71"/>
      <c r="F897" s="71"/>
      <c r="G897" s="71"/>
      <c r="H897" s="71"/>
      <c r="I897" s="71"/>
      <c r="J897" s="71"/>
    </row>
    <row r="898" spans="1:10" ht="13.8">
      <c r="A898" s="71"/>
      <c r="B898" s="71"/>
      <c r="C898" s="71"/>
      <c r="D898" s="71"/>
      <c r="E898" s="71"/>
      <c r="F898" s="71"/>
      <c r="G898" s="71"/>
      <c r="H898" s="71"/>
      <c r="I898" s="71"/>
      <c r="J898" s="71"/>
    </row>
    <row r="899" spans="1:10" ht="13.8">
      <c r="A899" s="71"/>
      <c r="B899" s="71"/>
      <c r="C899" s="71"/>
      <c r="D899" s="71"/>
      <c r="E899" s="71"/>
      <c r="F899" s="71"/>
      <c r="G899" s="71"/>
      <c r="H899" s="71"/>
      <c r="I899" s="71"/>
      <c r="J899" s="71"/>
    </row>
    <row r="900" spans="1:10" ht="13.8">
      <c r="A900" s="71"/>
      <c r="B900" s="71"/>
      <c r="C900" s="71"/>
      <c r="D900" s="71"/>
      <c r="E900" s="71"/>
      <c r="F900" s="71"/>
      <c r="G900" s="71"/>
      <c r="H900" s="71"/>
      <c r="I900" s="71"/>
      <c r="J900" s="71"/>
    </row>
    <row r="901" spans="1:10" ht="13.8">
      <c r="A901" s="71"/>
      <c r="B901" s="71"/>
      <c r="C901" s="71"/>
      <c r="D901" s="71"/>
      <c r="E901" s="71"/>
      <c r="F901" s="71"/>
      <c r="G901" s="71"/>
      <c r="H901" s="71"/>
      <c r="I901" s="71"/>
      <c r="J901" s="71"/>
    </row>
    <row r="902" spans="1:10" ht="13.8">
      <c r="A902" s="71"/>
      <c r="B902" s="71"/>
      <c r="C902" s="71"/>
      <c r="D902" s="71"/>
      <c r="E902" s="71"/>
      <c r="F902" s="71"/>
      <c r="G902" s="71"/>
      <c r="H902" s="71"/>
      <c r="I902" s="71"/>
      <c r="J902" s="71"/>
    </row>
    <row r="903" spans="1:10" ht="13.8">
      <c r="A903" s="71"/>
      <c r="B903" s="71"/>
      <c r="C903" s="71"/>
      <c r="D903" s="71"/>
      <c r="E903" s="71"/>
      <c r="F903" s="71"/>
      <c r="G903" s="71"/>
      <c r="H903" s="71"/>
      <c r="I903" s="71"/>
      <c r="J903" s="71"/>
    </row>
    <row r="904" spans="1:10" ht="13.8">
      <c r="A904" s="71"/>
      <c r="B904" s="71"/>
      <c r="C904" s="71"/>
      <c r="D904" s="71"/>
      <c r="E904" s="71"/>
      <c r="F904" s="71"/>
      <c r="G904" s="71"/>
      <c r="H904" s="71"/>
      <c r="I904" s="71"/>
      <c r="J904" s="71"/>
    </row>
    <row r="905" spans="1:10" ht="13.8">
      <c r="A905" s="71"/>
      <c r="B905" s="71"/>
      <c r="C905" s="71"/>
      <c r="D905" s="71"/>
      <c r="E905" s="71"/>
      <c r="F905" s="71"/>
      <c r="G905" s="71"/>
      <c r="H905" s="71"/>
      <c r="I905" s="71"/>
      <c r="J905" s="71"/>
    </row>
    <row r="906" spans="1:10" ht="13.8">
      <c r="A906" s="71"/>
      <c r="B906" s="71"/>
      <c r="C906" s="71"/>
      <c r="D906" s="71"/>
      <c r="E906" s="71"/>
      <c r="F906" s="71"/>
      <c r="G906" s="71"/>
      <c r="H906" s="71"/>
      <c r="I906" s="71"/>
      <c r="J906" s="71"/>
    </row>
    <row r="907" spans="1:10" ht="13.8">
      <c r="A907" s="71"/>
      <c r="B907" s="71"/>
      <c r="C907" s="71"/>
      <c r="D907" s="71"/>
      <c r="E907" s="71"/>
      <c r="F907" s="71"/>
      <c r="G907" s="71"/>
      <c r="H907" s="71"/>
      <c r="I907" s="71"/>
      <c r="J907" s="71"/>
    </row>
    <row r="908" spans="1:10" ht="13.8">
      <c r="A908" s="71"/>
      <c r="B908" s="71"/>
      <c r="C908" s="71"/>
      <c r="D908" s="71"/>
      <c r="E908" s="71"/>
      <c r="F908" s="71"/>
      <c r="G908" s="71"/>
      <c r="H908" s="71"/>
      <c r="I908" s="71"/>
      <c r="J908" s="71"/>
    </row>
    <row r="909" spans="1:10" ht="13.8">
      <c r="A909" s="71"/>
      <c r="B909" s="71"/>
      <c r="C909" s="71"/>
      <c r="D909" s="71"/>
      <c r="E909" s="71"/>
      <c r="F909" s="71"/>
      <c r="G909" s="71"/>
      <c r="H909" s="71"/>
      <c r="I909" s="71"/>
      <c r="J909" s="71"/>
    </row>
    <row r="910" spans="1:10" ht="13.8">
      <c r="A910" s="71"/>
      <c r="B910" s="71"/>
      <c r="C910" s="71"/>
      <c r="D910" s="71"/>
      <c r="E910" s="71"/>
      <c r="F910" s="71"/>
      <c r="G910" s="71"/>
      <c r="H910" s="71"/>
      <c r="I910" s="71"/>
      <c r="J910" s="71"/>
    </row>
    <row r="911" spans="1:10" ht="13.8">
      <c r="A911" s="71"/>
      <c r="B911" s="71"/>
      <c r="C911" s="71"/>
      <c r="D911" s="71"/>
      <c r="E911" s="71"/>
      <c r="F911" s="71"/>
      <c r="G911" s="71"/>
      <c r="H911" s="71"/>
      <c r="I911" s="71"/>
      <c r="J911" s="71"/>
    </row>
    <row r="912" spans="1:10" ht="13.8">
      <c r="A912" s="71"/>
      <c r="B912" s="71"/>
      <c r="C912" s="71"/>
      <c r="D912" s="71"/>
      <c r="E912" s="71"/>
      <c r="F912" s="71"/>
      <c r="G912" s="71"/>
      <c r="H912" s="71"/>
      <c r="I912" s="71"/>
      <c r="J912" s="71"/>
    </row>
    <row r="913" spans="1:10" ht="13.8">
      <c r="A913" s="71"/>
      <c r="B913" s="71"/>
      <c r="C913" s="71"/>
      <c r="D913" s="71"/>
      <c r="E913" s="71"/>
      <c r="F913" s="71"/>
      <c r="G913" s="71"/>
      <c r="H913" s="71"/>
      <c r="I913" s="71"/>
      <c r="J913" s="71"/>
    </row>
    <row r="914" spans="1:10" ht="13.8">
      <c r="A914" s="71"/>
      <c r="B914" s="71"/>
      <c r="C914" s="71"/>
      <c r="D914" s="71"/>
      <c r="E914" s="71"/>
      <c r="F914" s="71"/>
      <c r="G914" s="71"/>
      <c r="H914" s="71"/>
      <c r="I914" s="71"/>
      <c r="J914" s="71"/>
    </row>
    <row r="915" spans="1:10" ht="13.8">
      <c r="A915" s="71"/>
      <c r="B915" s="71"/>
      <c r="C915" s="71"/>
      <c r="D915" s="71"/>
      <c r="E915" s="71"/>
      <c r="F915" s="71"/>
      <c r="G915" s="71"/>
      <c r="H915" s="71"/>
      <c r="I915" s="71"/>
      <c r="J915" s="71"/>
    </row>
    <row r="916" spans="1:10" ht="13.8">
      <c r="A916" s="71"/>
      <c r="B916" s="71"/>
      <c r="C916" s="71"/>
      <c r="D916" s="71"/>
      <c r="E916" s="71"/>
      <c r="F916" s="71"/>
      <c r="G916" s="71"/>
      <c r="H916" s="71"/>
      <c r="I916" s="71"/>
      <c r="J916" s="71"/>
    </row>
    <row r="917" spans="1:10" ht="13.8">
      <c r="A917" s="71"/>
      <c r="B917" s="71"/>
      <c r="C917" s="71"/>
      <c r="D917" s="71"/>
      <c r="E917" s="71"/>
      <c r="F917" s="71"/>
      <c r="G917" s="71"/>
      <c r="H917" s="71"/>
      <c r="I917" s="71"/>
      <c r="J917" s="71"/>
    </row>
    <row r="918" spans="1:10" ht="13.8">
      <c r="A918" s="71"/>
      <c r="B918" s="71"/>
      <c r="C918" s="71"/>
      <c r="D918" s="71"/>
      <c r="E918" s="71"/>
      <c r="F918" s="71"/>
      <c r="G918" s="71"/>
      <c r="H918" s="71"/>
      <c r="I918" s="71"/>
      <c r="J918" s="71"/>
    </row>
    <row r="919" spans="1:10" ht="13.8">
      <c r="A919" s="71"/>
      <c r="B919" s="71"/>
      <c r="C919" s="71"/>
      <c r="D919" s="71"/>
      <c r="E919" s="71"/>
      <c r="F919" s="71"/>
      <c r="G919" s="71"/>
      <c r="H919" s="71"/>
      <c r="I919" s="71"/>
      <c r="J919" s="71"/>
    </row>
    <row r="920" spans="1:10" ht="13.8">
      <c r="A920" s="71"/>
      <c r="B920" s="71"/>
      <c r="C920" s="71"/>
      <c r="D920" s="71"/>
      <c r="E920" s="71"/>
      <c r="F920" s="71"/>
      <c r="G920" s="71"/>
      <c r="H920" s="71"/>
      <c r="I920" s="71"/>
      <c r="J920" s="71"/>
    </row>
    <row r="921" spans="1:10" ht="13.8">
      <c r="A921" s="71"/>
      <c r="B921" s="71"/>
      <c r="C921" s="71"/>
      <c r="D921" s="71"/>
      <c r="E921" s="71"/>
      <c r="F921" s="71"/>
      <c r="G921" s="71"/>
      <c r="H921" s="71"/>
      <c r="I921" s="71"/>
      <c r="J921" s="71"/>
    </row>
    <row r="922" spans="1:10" ht="13.8">
      <c r="A922" s="71"/>
      <c r="B922" s="71"/>
      <c r="C922" s="71"/>
      <c r="D922" s="71"/>
      <c r="E922" s="71"/>
      <c r="F922" s="71"/>
      <c r="G922" s="71"/>
      <c r="H922" s="71"/>
      <c r="I922" s="71"/>
      <c r="J922" s="71"/>
    </row>
    <row r="923" spans="1:10" ht="13.8">
      <c r="A923" s="71"/>
      <c r="B923" s="71"/>
      <c r="C923" s="71"/>
      <c r="D923" s="71"/>
      <c r="E923" s="71"/>
      <c r="F923" s="71"/>
      <c r="G923" s="71"/>
      <c r="H923" s="71"/>
      <c r="I923" s="71"/>
      <c r="J923" s="71"/>
    </row>
    <row r="924" spans="1:10" ht="13.8">
      <c r="A924" s="71"/>
      <c r="B924" s="71"/>
      <c r="C924" s="71"/>
      <c r="D924" s="71"/>
      <c r="E924" s="71"/>
      <c r="F924" s="71"/>
      <c r="G924" s="71"/>
      <c r="H924" s="71"/>
      <c r="I924" s="71"/>
      <c r="J924" s="71"/>
    </row>
    <row r="925" spans="1:10" ht="13.8">
      <c r="A925" s="71"/>
      <c r="B925" s="71"/>
      <c r="C925" s="71"/>
      <c r="D925" s="71"/>
      <c r="E925" s="71"/>
      <c r="F925" s="71"/>
      <c r="G925" s="71"/>
      <c r="H925" s="71"/>
      <c r="I925" s="71"/>
      <c r="J925" s="71"/>
    </row>
    <row r="926" spans="1:10" ht="13.8">
      <c r="A926" s="71"/>
      <c r="B926" s="71"/>
      <c r="C926" s="71"/>
      <c r="D926" s="71"/>
      <c r="E926" s="71"/>
      <c r="F926" s="71"/>
      <c r="G926" s="71"/>
      <c r="H926" s="71"/>
      <c r="I926" s="71"/>
      <c r="J926" s="71"/>
    </row>
    <row r="927" spans="1:10" ht="13.8">
      <c r="A927" s="71"/>
      <c r="B927" s="71"/>
      <c r="C927" s="71"/>
      <c r="D927" s="71"/>
      <c r="E927" s="71"/>
      <c r="F927" s="71"/>
      <c r="G927" s="71"/>
      <c r="H927" s="71"/>
      <c r="I927" s="71"/>
      <c r="J927" s="71"/>
    </row>
    <row r="928" spans="1:10" ht="13.8">
      <c r="A928" s="71"/>
      <c r="B928" s="71"/>
      <c r="C928" s="71"/>
      <c r="D928" s="71"/>
      <c r="E928" s="71"/>
      <c r="F928" s="71"/>
      <c r="G928" s="71"/>
      <c r="H928" s="71"/>
      <c r="I928" s="71"/>
      <c r="J928" s="71"/>
    </row>
    <row r="929" spans="1:10" ht="13.8">
      <c r="A929" s="71"/>
      <c r="B929" s="71"/>
      <c r="C929" s="71"/>
      <c r="D929" s="71"/>
      <c r="E929" s="71"/>
      <c r="F929" s="71"/>
      <c r="G929" s="71"/>
      <c r="H929" s="71"/>
      <c r="I929" s="71"/>
      <c r="J929" s="71"/>
    </row>
    <row r="930" spans="1:10" ht="13.8">
      <c r="A930" s="71"/>
      <c r="B930" s="71"/>
      <c r="C930" s="71"/>
      <c r="D930" s="71"/>
      <c r="E930" s="71"/>
      <c r="F930" s="71"/>
      <c r="G930" s="71"/>
      <c r="H930" s="71"/>
      <c r="I930" s="71"/>
      <c r="J930" s="71"/>
    </row>
    <row r="931" spans="1:10" ht="13.8">
      <c r="A931" s="71"/>
      <c r="B931" s="71"/>
      <c r="C931" s="71"/>
      <c r="D931" s="71"/>
      <c r="E931" s="71"/>
      <c r="F931" s="71"/>
      <c r="G931" s="71"/>
      <c r="H931" s="71"/>
      <c r="I931" s="71"/>
      <c r="J931" s="71"/>
    </row>
    <row r="932" spans="1:10" ht="13.8">
      <c r="A932" s="71"/>
      <c r="B932" s="71"/>
      <c r="C932" s="71"/>
      <c r="D932" s="71"/>
      <c r="E932" s="71"/>
      <c r="F932" s="71"/>
      <c r="G932" s="71"/>
      <c r="H932" s="71"/>
      <c r="I932" s="71"/>
      <c r="J932" s="71"/>
    </row>
    <row r="933" spans="1:10" ht="13.8">
      <c r="A933" s="71"/>
      <c r="B933" s="71"/>
      <c r="C933" s="71"/>
      <c r="D933" s="71"/>
      <c r="E933" s="71"/>
      <c r="F933" s="71"/>
      <c r="G933" s="71"/>
      <c r="H933" s="71"/>
      <c r="I933" s="71"/>
      <c r="J933" s="71"/>
    </row>
    <row r="934" spans="1:10" ht="13.8">
      <c r="A934" s="71"/>
      <c r="B934" s="71"/>
      <c r="C934" s="71"/>
      <c r="D934" s="71"/>
      <c r="E934" s="71"/>
      <c r="F934" s="71"/>
      <c r="G934" s="71"/>
      <c r="H934" s="71"/>
      <c r="I934" s="71"/>
      <c r="J934" s="71"/>
    </row>
    <row r="935" spans="1:10" ht="13.8">
      <c r="A935" s="71"/>
      <c r="B935" s="71"/>
      <c r="C935" s="71"/>
      <c r="D935" s="71"/>
      <c r="E935" s="71"/>
      <c r="F935" s="71"/>
      <c r="G935" s="71"/>
      <c r="H935" s="71"/>
      <c r="I935" s="71"/>
      <c r="J935" s="71"/>
    </row>
    <row r="936" spans="1:10" ht="13.8">
      <c r="A936" s="71"/>
      <c r="B936" s="71"/>
      <c r="C936" s="71"/>
      <c r="D936" s="71"/>
      <c r="E936" s="71"/>
      <c r="F936" s="71"/>
      <c r="G936" s="71"/>
      <c r="H936" s="71"/>
      <c r="I936" s="71"/>
      <c r="J936" s="71"/>
    </row>
    <row r="937" spans="1:10" ht="13.8">
      <c r="A937" s="71"/>
      <c r="B937" s="71"/>
      <c r="C937" s="71"/>
      <c r="D937" s="71"/>
      <c r="E937" s="71"/>
      <c r="F937" s="71"/>
      <c r="G937" s="71"/>
      <c r="H937" s="71"/>
      <c r="I937" s="71"/>
      <c r="J937" s="71"/>
    </row>
    <row r="938" spans="1:10" ht="13.8">
      <c r="A938" s="71"/>
      <c r="B938" s="71"/>
      <c r="C938" s="71"/>
      <c r="D938" s="71"/>
      <c r="E938" s="71"/>
      <c r="F938" s="71"/>
      <c r="G938" s="71"/>
      <c r="H938" s="71"/>
      <c r="I938" s="71"/>
      <c r="J938" s="71"/>
    </row>
    <row r="939" spans="1:10" ht="13.8">
      <c r="A939" s="71"/>
      <c r="B939" s="71"/>
      <c r="C939" s="71"/>
      <c r="D939" s="71"/>
      <c r="E939" s="71"/>
      <c r="F939" s="71"/>
      <c r="G939" s="71"/>
      <c r="H939" s="71"/>
      <c r="I939" s="71"/>
      <c r="J939" s="71"/>
    </row>
    <row r="940" spans="1:10" ht="13.8">
      <c r="A940" s="71"/>
      <c r="B940" s="71"/>
      <c r="C940" s="71"/>
      <c r="D940" s="71"/>
      <c r="E940" s="71"/>
      <c r="F940" s="71"/>
      <c r="G940" s="71"/>
      <c r="H940" s="71"/>
      <c r="I940" s="71"/>
      <c r="J940" s="71"/>
    </row>
    <row r="941" spans="1:10" ht="13.8">
      <c r="A941" s="71"/>
      <c r="B941" s="71"/>
      <c r="C941" s="71"/>
      <c r="D941" s="71"/>
      <c r="E941" s="71"/>
      <c r="F941" s="71"/>
      <c r="G941" s="71"/>
      <c r="H941" s="71"/>
      <c r="I941" s="71"/>
      <c r="J941" s="71"/>
    </row>
    <row r="942" spans="1:10" ht="13.8">
      <c r="A942" s="71"/>
      <c r="B942" s="71"/>
      <c r="C942" s="71"/>
      <c r="D942" s="71"/>
      <c r="E942" s="71"/>
      <c r="F942" s="71"/>
      <c r="G942" s="71"/>
      <c r="H942" s="71"/>
      <c r="I942" s="71"/>
      <c r="J942" s="71"/>
    </row>
    <row r="943" spans="1:10" ht="13.8">
      <c r="A943" s="71"/>
      <c r="B943" s="71"/>
      <c r="C943" s="71"/>
      <c r="D943" s="71"/>
      <c r="E943" s="71"/>
      <c r="F943" s="71"/>
      <c r="G943" s="71"/>
      <c r="H943" s="71"/>
      <c r="I943" s="71"/>
      <c r="J943" s="71"/>
    </row>
    <row r="944" spans="1:10" ht="13.8">
      <c r="A944" s="71"/>
      <c r="B944" s="71"/>
      <c r="C944" s="71"/>
      <c r="D944" s="71"/>
      <c r="E944" s="71"/>
      <c r="F944" s="71"/>
      <c r="G944" s="71"/>
      <c r="H944" s="71"/>
      <c r="I944" s="71"/>
      <c r="J944" s="71"/>
    </row>
    <row r="945" spans="1:10" ht="13.8">
      <c r="A945" s="71"/>
      <c r="B945" s="71"/>
      <c r="C945" s="71"/>
      <c r="D945" s="71"/>
      <c r="E945" s="71"/>
      <c r="F945" s="71"/>
      <c r="G945" s="71"/>
      <c r="H945" s="71"/>
      <c r="I945" s="71"/>
      <c r="J945" s="71"/>
    </row>
    <row r="946" spans="1:10" ht="13.8">
      <c r="A946" s="71"/>
      <c r="B946" s="71"/>
      <c r="C946" s="71"/>
      <c r="D946" s="71"/>
      <c r="E946" s="71"/>
      <c r="F946" s="71"/>
      <c r="G946" s="71"/>
      <c r="H946" s="71"/>
      <c r="I946" s="71"/>
      <c r="J946" s="71"/>
    </row>
    <row r="947" spans="1:10" ht="13.8">
      <c r="A947" s="71"/>
      <c r="B947" s="71"/>
      <c r="C947" s="71"/>
      <c r="D947" s="71"/>
      <c r="E947" s="71"/>
      <c r="F947" s="71"/>
      <c r="G947" s="71"/>
      <c r="H947" s="71"/>
      <c r="I947" s="71"/>
      <c r="J947" s="71"/>
    </row>
    <row r="948" spans="1:10" ht="13.8">
      <c r="A948" s="71"/>
      <c r="B948" s="71"/>
      <c r="C948" s="71"/>
      <c r="D948" s="71"/>
      <c r="E948" s="71"/>
      <c r="F948" s="71"/>
      <c r="G948" s="71"/>
      <c r="H948" s="71"/>
      <c r="I948" s="71"/>
      <c r="J948" s="71"/>
    </row>
    <row r="949" spans="1:10" ht="13.8">
      <c r="A949" s="71"/>
      <c r="B949" s="71"/>
      <c r="C949" s="71"/>
      <c r="D949" s="71"/>
      <c r="E949" s="71"/>
      <c r="F949" s="71"/>
      <c r="G949" s="71"/>
      <c r="H949" s="71"/>
      <c r="I949" s="71"/>
      <c r="J949" s="71"/>
    </row>
    <row r="950" spans="1:10" ht="13.8">
      <c r="A950" s="71"/>
      <c r="B950" s="71"/>
      <c r="C950" s="71"/>
      <c r="D950" s="71"/>
      <c r="E950" s="71"/>
      <c r="F950" s="71"/>
      <c r="G950" s="71"/>
      <c r="H950" s="71"/>
      <c r="I950" s="71"/>
      <c r="J950" s="71"/>
    </row>
    <row r="951" spans="1:10" ht="13.8">
      <c r="A951" s="71"/>
      <c r="B951" s="71"/>
      <c r="C951" s="71"/>
      <c r="D951" s="71"/>
      <c r="E951" s="71"/>
      <c r="F951" s="71"/>
      <c r="G951" s="71"/>
      <c r="H951" s="71"/>
      <c r="I951" s="71"/>
      <c r="J951" s="71"/>
    </row>
    <row r="952" spans="1:10" ht="13.8">
      <c r="A952" s="71"/>
      <c r="B952" s="71"/>
      <c r="C952" s="71"/>
      <c r="D952" s="71"/>
      <c r="E952" s="71"/>
      <c r="F952" s="71"/>
      <c r="G952" s="71"/>
      <c r="H952" s="71"/>
      <c r="I952" s="71"/>
      <c r="J952" s="71"/>
    </row>
    <row r="953" spans="1:10" ht="13.8">
      <c r="A953" s="71"/>
      <c r="B953" s="71"/>
      <c r="C953" s="71"/>
      <c r="D953" s="71"/>
      <c r="E953" s="71"/>
      <c r="F953" s="71"/>
      <c r="G953" s="71"/>
      <c r="H953" s="71"/>
      <c r="I953" s="71"/>
      <c r="J953" s="71"/>
    </row>
    <row r="954" spans="1:10" ht="13.8">
      <c r="A954" s="71"/>
      <c r="B954" s="71"/>
      <c r="C954" s="71"/>
      <c r="D954" s="71"/>
      <c r="E954" s="71"/>
      <c r="F954" s="71"/>
      <c r="G954" s="71"/>
      <c r="H954" s="71"/>
      <c r="I954" s="71"/>
      <c r="J954" s="71"/>
    </row>
    <row r="955" spans="1:10" ht="13.8">
      <c r="A955" s="71"/>
      <c r="B955" s="71"/>
      <c r="C955" s="71"/>
      <c r="D955" s="71"/>
      <c r="E955" s="71"/>
      <c r="F955" s="71"/>
      <c r="G955" s="71"/>
      <c r="H955" s="71"/>
      <c r="I955" s="71"/>
      <c r="J955" s="71"/>
    </row>
    <row r="956" spans="1:10" ht="13.8">
      <c r="A956" s="71"/>
      <c r="B956" s="71"/>
      <c r="C956" s="71"/>
      <c r="D956" s="71"/>
      <c r="E956" s="71"/>
      <c r="F956" s="71"/>
      <c r="G956" s="71"/>
      <c r="H956" s="71"/>
      <c r="I956" s="71"/>
      <c r="J956" s="71"/>
    </row>
    <row r="957" spans="1:10" ht="13.8">
      <c r="A957" s="71"/>
      <c r="B957" s="71"/>
      <c r="C957" s="71"/>
      <c r="D957" s="71"/>
      <c r="E957" s="71"/>
      <c r="F957" s="71"/>
      <c r="G957" s="71"/>
      <c r="H957" s="71"/>
      <c r="I957" s="71"/>
      <c r="J957" s="71"/>
    </row>
    <row r="958" spans="1:10" ht="13.8">
      <c r="A958" s="71"/>
      <c r="B958" s="71"/>
      <c r="C958" s="71"/>
      <c r="D958" s="71"/>
      <c r="E958" s="71"/>
      <c r="F958" s="71"/>
      <c r="G958" s="71"/>
      <c r="H958" s="71"/>
      <c r="I958" s="71"/>
      <c r="J958" s="71"/>
    </row>
    <row r="959" spans="1:10" ht="13.8">
      <c r="A959" s="71"/>
      <c r="B959" s="71"/>
      <c r="C959" s="71"/>
      <c r="D959" s="71"/>
      <c r="E959" s="71"/>
      <c r="F959" s="71"/>
      <c r="G959" s="71"/>
      <c r="H959" s="71"/>
      <c r="I959" s="71"/>
      <c r="J959" s="71"/>
    </row>
    <row r="960" spans="1:10" ht="13.8">
      <c r="A960" s="71"/>
      <c r="B960" s="71"/>
      <c r="C960" s="71"/>
      <c r="D960" s="71"/>
      <c r="E960" s="71"/>
      <c r="F960" s="71"/>
      <c r="G960" s="71"/>
      <c r="H960" s="71"/>
      <c r="I960" s="71"/>
      <c r="J960" s="71"/>
    </row>
    <row r="961" spans="1:10" ht="13.8">
      <c r="A961" s="71"/>
      <c r="B961" s="71"/>
      <c r="C961" s="71"/>
      <c r="D961" s="71"/>
      <c r="E961" s="71"/>
      <c r="F961" s="71"/>
      <c r="G961" s="71"/>
      <c r="H961" s="71"/>
      <c r="I961" s="71"/>
      <c r="J961" s="71"/>
    </row>
    <row r="962" spans="1:10" ht="13.8">
      <c r="A962" s="71"/>
      <c r="B962" s="71"/>
      <c r="C962" s="71"/>
      <c r="D962" s="71"/>
      <c r="E962" s="71"/>
      <c r="F962" s="71"/>
      <c r="G962" s="71"/>
      <c r="H962" s="71"/>
      <c r="I962" s="71"/>
      <c r="J962" s="71"/>
    </row>
    <row r="963" spans="1:10" ht="13.8">
      <c r="A963" s="71"/>
      <c r="B963" s="71"/>
      <c r="C963" s="71"/>
      <c r="D963" s="71"/>
      <c r="E963" s="71"/>
      <c r="F963" s="71"/>
      <c r="G963" s="71"/>
      <c r="H963" s="71"/>
      <c r="I963" s="71"/>
      <c r="J963" s="71"/>
    </row>
    <row r="964" spans="1:10" ht="13.8">
      <c r="A964" s="71"/>
      <c r="B964" s="71"/>
      <c r="C964" s="71"/>
      <c r="D964" s="71"/>
      <c r="E964" s="71"/>
      <c r="F964" s="71"/>
      <c r="G964" s="71"/>
      <c r="H964" s="71"/>
      <c r="I964" s="71"/>
      <c r="J964" s="71"/>
    </row>
    <row r="965" spans="1:10" ht="13.8">
      <c r="A965" s="71"/>
      <c r="B965" s="71"/>
      <c r="C965" s="71"/>
      <c r="D965" s="71"/>
      <c r="E965" s="71"/>
      <c r="F965" s="71"/>
      <c r="G965" s="71"/>
      <c r="H965" s="71"/>
      <c r="I965" s="71"/>
      <c r="J965" s="71"/>
    </row>
    <row r="966" spans="1:10" ht="13.8">
      <c r="A966" s="71"/>
      <c r="B966" s="71"/>
      <c r="C966" s="71"/>
      <c r="D966" s="71"/>
      <c r="E966" s="71"/>
      <c r="F966" s="71"/>
      <c r="G966" s="71"/>
      <c r="H966" s="71"/>
      <c r="I966" s="71"/>
      <c r="J966" s="71"/>
    </row>
    <row r="967" spans="1:10" ht="13.8">
      <c r="A967" s="71"/>
      <c r="B967" s="71"/>
      <c r="C967" s="71"/>
      <c r="D967" s="71"/>
      <c r="E967" s="71"/>
      <c r="F967" s="71"/>
      <c r="G967" s="71"/>
      <c r="H967" s="71"/>
      <c r="I967" s="71"/>
      <c r="J967" s="71"/>
    </row>
    <row r="968" spans="1:10" ht="13.8">
      <c r="A968" s="71"/>
      <c r="B968" s="71"/>
      <c r="C968" s="71"/>
      <c r="D968" s="71"/>
      <c r="E968" s="71"/>
      <c r="F968" s="71"/>
      <c r="G968" s="71"/>
      <c r="H968" s="71"/>
      <c r="I968" s="71"/>
      <c r="J968" s="71"/>
    </row>
    <row r="969" spans="1:10" ht="13.8">
      <c r="A969" s="71"/>
      <c r="B969" s="71"/>
      <c r="C969" s="71"/>
      <c r="D969" s="71"/>
      <c r="E969" s="71"/>
      <c r="F969" s="71"/>
      <c r="G969" s="71"/>
      <c r="H969" s="71"/>
      <c r="I969" s="71"/>
      <c r="J969" s="71"/>
    </row>
    <row r="970" spans="1:10" ht="13.8">
      <c r="A970" s="71"/>
      <c r="B970" s="71"/>
      <c r="C970" s="71"/>
      <c r="D970" s="71"/>
      <c r="E970" s="71"/>
      <c r="F970" s="71"/>
      <c r="G970" s="71"/>
      <c r="H970" s="71"/>
      <c r="I970" s="71"/>
      <c r="J970" s="71"/>
    </row>
    <row r="971" spans="1:10" ht="13.8">
      <c r="A971" s="71"/>
      <c r="B971" s="71"/>
      <c r="C971" s="71"/>
      <c r="D971" s="71"/>
      <c r="E971" s="71"/>
      <c r="F971" s="71"/>
      <c r="G971" s="71"/>
      <c r="H971" s="71"/>
      <c r="I971" s="71"/>
      <c r="J971" s="71"/>
    </row>
    <row r="972" spans="1:10" ht="13.8">
      <c r="A972" s="71"/>
      <c r="B972" s="71"/>
      <c r="C972" s="71"/>
      <c r="D972" s="71"/>
      <c r="E972" s="71"/>
      <c r="F972" s="71"/>
      <c r="G972" s="71"/>
      <c r="H972" s="71"/>
      <c r="I972" s="71"/>
      <c r="J972" s="71"/>
    </row>
    <row r="973" spans="1:10" ht="13.8">
      <c r="A973" s="71"/>
      <c r="B973" s="71"/>
      <c r="C973" s="71"/>
      <c r="D973" s="71"/>
      <c r="E973" s="71"/>
      <c r="F973" s="71"/>
      <c r="G973" s="71"/>
      <c r="H973" s="71"/>
      <c r="I973" s="71"/>
      <c r="J973" s="71"/>
    </row>
    <row r="974" spans="1:10" ht="13.8">
      <c r="A974" s="71"/>
      <c r="B974" s="71"/>
      <c r="C974" s="71"/>
      <c r="D974" s="71"/>
      <c r="E974" s="71"/>
      <c r="F974" s="71"/>
      <c r="G974" s="71"/>
      <c r="H974" s="71"/>
      <c r="I974" s="71"/>
      <c r="J974" s="71"/>
    </row>
    <row r="975" spans="1:10" ht="13.8">
      <c r="A975" s="71"/>
      <c r="B975" s="71"/>
      <c r="C975" s="71"/>
      <c r="D975" s="71"/>
      <c r="E975" s="71"/>
      <c r="F975" s="71"/>
      <c r="G975" s="71"/>
      <c r="H975" s="71"/>
      <c r="I975" s="71"/>
      <c r="J975" s="71"/>
    </row>
    <row r="976" spans="1:10" ht="13.8">
      <c r="A976" s="71"/>
      <c r="B976" s="71"/>
      <c r="C976" s="71"/>
      <c r="D976" s="71"/>
      <c r="E976" s="71"/>
      <c r="F976" s="71"/>
      <c r="G976" s="71"/>
      <c r="H976" s="71"/>
      <c r="I976" s="71"/>
      <c r="J976" s="71"/>
    </row>
    <row r="977" spans="1:10" ht="13.8">
      <c r="A977" s="71"/>
      <c r="B977" s="71"/>
      <c r="C977" s="71"/>
      <c r="D977" s="71"/>
      <c r="E977" s="71"/>
      <c r="F977" s="71"/>
      <c r="G977" s="71"/>
      <c r="H977" s="71"/>
      <c r="I977" s="71"/>
      <c r="J977" s="71"/>
    </row>
    <row r="978" spans="1:10" ht="13.8">
      <c r="A978" s="71"/>
      <c r="B978" s="71"/>
      <c r="C978" s="71"/>
      <c r="D978" s="71"/>
      <c r="E978" s="71"/>
      <c r="F978" s="71"/>
      <c r="G978" s="71"/>
      <c r="H978" s="71"/>
      <c r="I978" s="71"/>
      <c r="J978" s="71"/>
    </row>
    <row r="979" spans="1:10" ht="13.8">
      <c r="A979" s="71"/>
      <c r="B979" s="71"/>
      <c r="C979" s="71"/>
      <c r="D979" s="71"/>
      <c r="E979" s="71"/>
      <c r="F979" s="71"/>
      <c r="G979" s="71"/>
      <c r="H979" s="71"/>
      <c r="I979" s="71"/>
      <c r="J979" s="71"/>
    </row>
    <row r="980" spans="1:10" ht="13.8">
      <c r="A980" s="71"/>
      <c r="B980" s="71"/>
      <c r="C980" s="71"/>
      <c r="D980" s="71"/>
      <c r="E980" s="71"/>
      <c r="F980" s="71"/>
      <c r="G980" s="71"/>
      <c r="H980" s="71"/>
      <c r="I980" s="71"/>
      <c r="J980" s="71"/>
    </row>
    <row r="981" spans="1:10" ht="13.8">
      <c r="A981" s="71"/>
      <c r="B981" s="71"/>
      <c r="C981" s="71"/>
      <c r="D981" s="71"/>
      <c r="E981" s="71"/>
      <c r="F981" s="71"/>
      <c r="G981" s="71"/>
      <c r="H981" s="71"/>
      <c r="I981" s="71"/>
      <c r="J981" s="71"/>
    </row>
    <row r="982" spans="1:10" ht="13.8">
      <c r="A982" s="71"/>
      <c r="B982" s="71"/>
      <c r="C982" s="71"/>
      <c r="D982" s="71"/>
      <c r="E982" s="71"/>
      <c r="F982" s="71"/>
      <c r="G982" s="71"/>
      <c r="H982" s="71"/>
      <c r="I982" s="71"/>
      <c r="J982" s="71"/>
    </row>
    <row r="983" spans="1:10" ht="13.8">
      <c r="A983" s="71"/>
      <c r="B983" s="71"/>
      <c r="C983" s="71"/>
      <c r="D983" s="71"/>
      <c r="E983" s="71"/>
      <c r="F983" s="71"/>
      <c r="G983" s="71"/>
      <c r="H983" s="71"/>
      <c r="I983" s="71"/>
      <c r="J983" s="71"/>
    </row>
    <row r="984" spans="1:10" ht="13.8">
      <c r="A984" s="71"/>
      <c r="B984" s="71"/>
      <c r="C984" s="71"/>
      <c r="D984" s="71"/>
      <c r="E984" s="71"/>
      <c r="F984" s="71"/>
      <c r="G984" s="71"/>
      <c r="H984" s="71"/>
      <c r="I984" s="71"/>
      <c r="J984" s="71"/>
    </row>
    <row r="985" spans="1:10" ht="13.8">
      <c r="A985" s="71"/>
      <c r="B985" s="71"/>
      <c r="C985" s="71"/>
      <c r="D985" s="71"/>
      <c r="E985" s="71"/>
      <c r="F985" s="71"/>
      <c r="G985" s="71"/>
      <c r="H985" s="71"/>
      <c r="I985" s="71"/>
      <c r="J985" s="71"/>
    </row>
    <row r="986" spans="1:10" ht="13.8">
      <c r="A986" s="71"/>
      <c r="B986" s="71"/>
      <c r="C986" s="71"/>
      <c r="D986" s="71"/>
      <c r="E986" s="71"/>
      <c r="F986" s="71"/>
      <c r="G986" s="71"/>
      <c r="H986" s="71"/>
      <c r="I986" s="71"/>
      <c r="J986" s="71"/>
    </row>
    <row r="987" spans="1:10" ht="13.8">
      <c r="A987" s="71"/>
      <c r="B987" s="71"/>
      <c r="C987" s="71"/>
      <c r="D987" s="71"/>
      <c r="E987" s="71"/>
      <c r="F987" s="71"/>
      <c r="G987" s="71"/>
      <c r="H987" s="71"/>
      <c r="I987" s="71"/>
      <c r="J987" s="71"/>
    </row>
    <row r="988" spans="1:10" ht="13.8">
      <c r="A988" s="71"/>
      <c r="B988" s="71"/>
      <c r="C988" s="71"/>
      <c r="D988" s="71"/>
      <c r="E988" s="71"/>
      <c r="F988" s="71"/>
      <c r="G988" s="71"/>
      <c r="H988" s="71"/>
      <c r="I988" s="71"/>
      <c r="J988" s="71"/>
    </row>
    <row r="989" spans="1:10" ht="13.8">
      <c r="A989" s="71"/>
      <c r="B989" s="71"/>
      <c r="C989" s="71"/>
      <c r="D989" s="71"/>
      <c r="E989" s="71"/>
      <c r="F989" s="71"/>
      <c r="G989" s="71"/>
      <c r="H989" s="71"/>
      <c r="I989" s="71"/>
      <c r="J989" s="71"/>
    </row>
    <row r="990" spans="1:10" ht="13.8">
      <c r="A990" s="71"/>
      <c r="B990" s="71"/>
      <c r="C990" s="71"/>
      <c r="D990" s="71"/>
      <c r="E990" s="71"/>
      <c r="F990" s="71"/>
      <c r="G990" s="71"/>
      <c r="H990" s="71"/>
      <c r="I990" s="71"/>
      <c r="J990" s="71"/>
    </row>
    <row r="991" spans="1:10" ht="13.8">
      <c r="A991" s="71"/>
      <c r="B991" s="71"/>
      <c r="C991" s="71"/>
      <c r="D991" s="71"/>
      <c r="E991" s="71"/>
      <c r="F991" s="71"/>
      <c r="G991" s="71"/>
      <c r="H991" s="71"/>
      <c r="I991" s="71"/>
      <c r="J991" s="71"/>
    </row>
    <row r="992" spans="1:10" ht="13.8">
      <c r="A992" s="71"/>
      <c r="B992" s="71"/>
      <c r="C992" s="71"/>
      <c r="D992" s="71"/>
      <c r="E992" s="71"/>
      <c r="F992" s="71"/>
      <c r="G992" s="71"/>
      <c r="H992" s="71"/>
      <c r="I992" s="71"/>
      <c r="J992" s="71"/>
    </row>
    <row r="993" spans="1:10" ht="13.8">
      <c r="A993" s="71"/>
      <c r="B993" s="71"/>
      <c r="C993" s="71"/>
      <c r="D993" s="71"/>
      <c r="E993" s="71"/>
      <c r="F993" s="71"/>
      <c r="G993" s="71"/>
      <c r="H993" s="71"/>
      <c r="I993" s="71"/>
      <c r="J993" s="71"/>
    </row>
    <row r="994" spans="1:10" ht="13.8">
      <c r="A994" s="71"/>
      <c r="B994" s="71"/>
      <c r="C994" s="71"/>
      <c r="D994" s="71"/>
      <c r="E994" s="71"/>
      <c r="F994" s="71"/>
      <c r="G994" s="71"/>
      <c r="H994" s="71"/>
      <c r="I994" s="71"/>
      <c r="J994" s="71"/>
    </row>
    <row r="995" spans="1:10" ht="13.8">
      <c r="A995" s="71"/>
      <c r="B995" s="71"/>
      <c r="C995" s="71"/>
      <c r="D995" s="71"/>
      <c r="E995" s="71"/>
      <c r="F995" s="71"/>
      <c r="G995" s="71"/>
      <c r="H995" s="71"/>
      <c r="I995" s="71"/>
      <c r="J995" s="71"/>
    </row>
    <row r="996" spans="1:10" ht="13.8">
      <c r="A996" s="71"/>
      <c r="B996" s="71"/>
      <c r="C996" s="71"/>
      <c r="D996" s="71"/>
      <c r="E996" s="71"/>
      <c r="F996" s="71"/>
      <c r="G996" s="71"/>
      <c r="H996" s="71"/>
      <c r="I996" s="71"/>
      <c r="J996" s="71"/>
    </row>
    <row r="997" spans="1:10" ht="13.8">
      <c r="A997" s="71"/>
      <c r="B997" s="71"/>
      <c r="C997" s="71"/>
      <c r="D997" s="71"/>
      <c r="E997" s="71"/>
      <c r="F997" s="71"/>
      <c r="G997" s="71"/>
      <c r="H997" s="71"/>
      <c r="I997" s="71"/>
      <c r="J997" s="71"/>
    </row>
    <row r="998" spans="1:10" ht="13.8">
      <c r="A998" s="71"/>
      <c r="B998" s="71"/>
      <c r="C998" s="71"/>
      <c r="D998" s="71"/>
      <c r="E998" s="71"/>
      <c r="F998" s="71"/>
      <c r="G998" s="71"/>
      <c r="H998" s="71"/>
      <c r="I998" s="71"/>
      <c r="J998" s="71"/>
    </row>
    <row r="999" spans="1:10" ht="13.8">
      <c r="A999" s="71"/>
      <c r="B999" s="71"/>
      <c r="C999" s="71"/>
      <c r="D999" s="71"/>
      <c r="E999" s="71"/>
      <c r="F999" s="71"/>
      <c r="G999" s="71"/>
      <c r="H999" s="71"/>
      <c r="I999" s="71"/>
      <c r="J999" s="71"/>
    </row>
    <row r="1000" spans="1:10" ht="13.8">
      <c r="A1000" s="71"/>
      <c r="B1000" s="71"/>
      <c r="C1000" s="71"/>
      <c r="D1000" s="71"/>
      <c r="E1000" s="71"/>
      <c r="F1000" s="71"/>
      <c r="G1000" s="71"/>
      <c r="H1000" s="71"/>
      <c r="I1000" s="71"/>
      <c r="J1000" s="71"/>
    </row>
    <row r="1001" spans="1:10" ht="13.8">
      <c r="A1001" s="71"/>
      <c r="B1001" s="71"/>
      <c r="C1001" s="71"/>
      <c r="D1001" s="71"/>
      <c r="E1001" s="71"/>
      <c r="F1001" s="71"/>
      <c r="G1001" s="71"/>
      <c r="H1001" s="71"/>
      <c r="I1001" s="71"/>
      <c r="J1001" s="71"/>
    </row>
    <row r="1002" spans="1:10" ht="13.8">
      <c r="A1002" s="71"/>
      <c r="B1002" s="71"/>
      <c r="C1002" s="71"/>
      <c r="D1002" s="71"/>
      <c r="E1002" s="71"/>
      <c r="F1002" s="71"/>
      <c r="G1002" s="71"/>
      <c r="H1002" s="71"/>
      <c r="I1002" s="71"/>
      <c r="J1002" s="71"/>
    </row>
    <row r="1003" spans="1:10" ht="13.8">
      <c r="A1003" s="71"/>
      <c r="B1003" s="71"/>
      <c r="C1003" s="71"/>
      <c r="D1003" s="71"/>
      <c r="E1003" s="71"/>
      <c r="F1003" s="71"/>
      <c r="G1003" s="71"/>
      <c r="H1003" s="71"/>
      <c r="I1003" s="71"/>
      <c r="J1003" s="71"/>
    </row>
    <row r="1004" spans="1:10" ht="13.8">
      <c r="A1004" s="71"/>
      <c r="B1004" s="71"/>
      <c r="C1004" s="71"/>
      <c r="D1004" s="71"/>
      <c r="E1004" s="71"/>
      <c r="F1004" s="71"/>
      <c r="G1004" s="71"/>
      <c r="H1004" s="71"/>
      <c r="I1004" s="71"/>
      <c r="J1004" s="71"/>
    </row>
    <row r="1005" spans="1:10" ht="13.8">
      <c r="A1005" s="71"/>
      <c r="B1005" s="71"/>
      <c r="C1005" s="71"/>
      <c r="D1005" s="71"/>
      <c r="E1005" s="71"/>
      <c r="F1005" s="71"/>
      <c r="G1005" s="71"/>
      <c r="H1005" s="71"/>
      <c r="I1005" s="71"/>
      <c r="J1005" s="71"/>
    </row>
    <row r="1006" spans="1:10" ht="13.8">
      <c r="A1006" s="71"/>
      <c r="B1006" s="71"/>
      <c r="C1006" s="71"/>
      <c r="D1006" s="71"/>
      <c r="E1006" s="71"/>
      <c r="F1006" s="71"/>
      <c r="G1006" s="71"/>
      <c r="H1006" s="71"/>
      <c r="I1006" s="71"/>
      <c r="J1006" s="71"/>
    </row>
    <row r="1007" spans="1:10" ht="13.8">
      <c r="A1007" s="71"/>
      <c r="B1007" s="71"/>
      <c r="C1007" s="71"/>
      <c r="D1007" s="71"/>
      <c r="E1007" s="71"/>
      <c r="F1007" s="71"/>
      <c r="G1007" s="71"/>
      <c r="H1007" s="71"/>
      <c r="I1007" s="71"/>
      <c r="J1007" s="71"/>
    </row>
    <row r="1008" spans="1:10" ht="13.8">
      <c r="A1008" s="71"/>
      <c r="B1008" s="71"/>
      <c r="C1008" s="71"/>
      <c r="D1008" s="71"/>
      <c r="E1008" s="71"/>
      <c r="F1008" s="71"/>
      <c r="G1008" s="71"/>
      <c r="H1008" s="71"/>
      <c r="I1008" s="71"/>
      <c r="J1008" s="71"/>
    </row>
    <row r="1009" spans="1:10" ht="13.8">
      <c r="A1009" s="71"/>
      <c r="B1009" s="71"/>
      <c r="C1009" s="71"/>
      <c r="D1009" s="71"/>
      <c r="E1009" s="71"/>
      <c r="F1009" s="71"/>
      <c r="G1009" s="71"/>
      <c r="H1009" s="71"/>
      <c r="I1009" s="71"/>
      <c r="J1009" s="71"/>
    </row>
  </sheetData>
  <mergeCells count="3">
    <mergeCell ref="D7:F7"/>
    <mergeCell ref="D8:E8"/>
    <mergeCell ref="D12:G1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'D:\SESAJ 2026 ANA OLVERA\PRESUPUESTO DE EGRESOS 2026\PRESUPUESTO SESAJ 2026 AUTORIZADO\PRESUPUESTO 2026 SESAJ SHP\[SESAJ - Presupuesto APROBADO entregado.xlsx]LDU'!#REF!</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Formato de Recalendarización</vt:lpstr>
      <vt:lpstr> Resumen Ingresos </vt:lpstr>
      <vt:lpstr>Programa Anual de adquisiciones</vt:lpstr>
      <vt:lpstr>PAC</vt:lpstr>
      <vt:lpstr> Presupuesto por FF </vt:lpstr>
      <vt:lpstr>Plantilla Administrativa </vt:lpstr>
      <vt:lpstr>Asimilados</vt:lpstr>
      <vt:lpstr>Partidas Especiales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Apoyo Admon</dc:creator>
  <cp:keywords/>
  <dc:description/>
  <cp:lastModifiedBy>Roberto Orozco Gálvez</cp:lastModifiedBy>
  <cp:revision/>
  <dcterms:created xsi:type="dcterms:W3CDTF">2025-07-29T21:46:19Z</dcterms:created>
  <dcterms:modified xsi:type="dcterms:W3CDTF">2026-04-15T15:50:58Z</dcterms:modified>
  <cp:category/>
  <cp:contentStatus/>
</cp:coreProperties>
</file>